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1"/>
  </bookViews>
  <sheets>
    <sheet name="6" sheetId="1" r:id="rId1"/>
    <sheet name="7" sheetId="2" r:id="rId2"/>
    <sheet name="0203" sheetId="3" r:id="rId3"/>
  </sheets>
  <definedNames>
    <definedName name="_xlnm.Print_Titles" localSheetId="2">'0203'!$10:$11</definedName>
    <definedName name="_xlnm.Print_Titles" localSheetId="1">'7'!$11:$12</definedName>
    <definedName name="_xlnm.Print_Area" localSheetId="2">'0203'!$A$1:$H$209</definedName>
    <definedName name="_xlnm.Print_Area" localSheetId="0">'6'!$A$1:$D$36</definedName>
    <definedName name="_xlnm.Print_Area" localSheetId="1">'7'!$A$1:$G$148</definedName>
  </definedNames>
  <calcPr fullCalcOnLoad="1"/>
</workbook>
</file>

<file path=xl/sharedStrings.xml><?xml version="1.0" encoding="utf-8"?>
<sst xmlns="http://schemas.openxmlformats.org/spreadsheetml/2006/main" count="1380" uniqueCount="261">
  <si>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</si>
  <si>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</si>
  <si>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</si>
  <si>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</si>
  <si>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</si>
  <si>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</si>
  <si>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</si>
  <si>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</si>
  <si>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</si>
  <si>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</si>
  <si>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</si>
  <si>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</si>
  <si>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</si>
  <si>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</si>
  <si>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</si>
  <si>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</si>
  <si>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</si>
  <si>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</si>
  <si>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</si>
  <si>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</si>
  <si>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</si>
  <si>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</si>
  <si>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Другие общегосударственные вопросы</t>
  </si>
  <si>
    <t>Культура, кинематография</t>
  </si>
  <si>
    <t xml:space="preserve">Другие вопросы в области культуры, кинематографии 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</si>
  <si>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</si>
  <si>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</si>
  <si>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</si>
  <si>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</si>
  <si>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</si>
  <si>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</si>
  <si>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</si>
  <si>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</si>
  <si>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</si>
  <si>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</si>
  <si>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</si>
  <si>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</si>
  <si>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</si>
  <si>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</si>
  <si>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РАСХОДОВ:</t>
  </si>
  <si>
    <t xml:space="preserve">Распределение бюджетных ассигнований 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</si>
  <si>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</si>
  <si>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</si>
  <si>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</si>
  <si>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</si>
  <si>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</si>
  <si>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</si>
  <si>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</si>
  <si>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</si>
  <si>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Непрограммные расходы органов местного самоуправления</t>
  </si>
  <si>
    <t>НАЦИОНАЛЬНАЯ ОБОРОНА</t>
  </si>
  <si>
    <t>Мобилизационная и вневойсковая подготовка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</si>
  <si>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</si>
  <si>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</si>
  <si>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</si>
  <si>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</si>
  <si>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</si>
  <si>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540</t>
  </si>
  <si>
    <t>Иные межбюджетные трансферты</t>
  </si>
  <si>
    <t>870</t>
  </si>
  <si>
    <t>Резервные средства</t>
  </si>
  <si>
    <t>Обеспечение деятельности органов местного самоуправления</t>
  </si>
  <si>
    <t>244</t>
  </si>
  <si>
    <t>Прочая закупка товаров, работ и услуг для обеспечения муниципальных нужд</t>
  </si>
  <si>
    <t>Информационное обеспечение деятельности органов местного самоуправления</t>
  </si>
  <si>
    <t>121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</si>
  <si>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</si>
  <si>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</si>
  <si>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312</t>
  </si>
  <si>
    <t>Иные пенсии, социальные доплаты к пенсиям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</si>
  <si>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</si>
  <si>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Обеспечение деятельности библиотеки</t>
  </si>
  <si>
    <t>Сумма           (тысяч рублей)</t>
  </si>
  <si>
    <t>Резервный фонд  администрации МО "Пустомержское сельское поселение"</t>
  </si>
  <si>
    <t>251</t>
  </si>
  <si>
    <t>221</t>
  </si>
  <si>
    <t>223</t>
  </si>
  <si>
    <t>224</t>
  </si>
  <si>
    <t>225</t>
  </si>
  <si>
    <t>226</t>
  </si>
  <si>
    <t>290</t>
  </si>
  <si>
    <t>340</t>
  </si>
  <si>
    <t>Обеспечение деятельности аппаратов органов местного самоуправления</t>
  </si>
  <si>
    <t>111</t>
  </si>
  <si>
    <t xml:space="preserve">Непрограммные расходы </t>
  </si>
  <si>
    <t>Подпрограмма  "Поддержание существующей сети автомобильных дорог общего пользования" в рамках муниципальной программы МО "Пустомержское сельского поселения"  "Развитие автомобильных дорог в Пустомержском сельском поселении"</t>
  </si>
  <si>
    <t>Жилищное хозяйство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</si>
  <si>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</si>
  <si>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</si>
  <si>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муниципального образования</t>
  </si>
  <si>
    <t>Администрация муниципального образования "Пустомержское сельское поселение"</t>
  </si>
  <si>
    <t>Приложение № 6</t>
  </si>
  <si>
    <t>Ведомственная структура расходов бюджета</t>
  </si>
  <si>
    <t>853</t>
  </si>
  <si>
    <t>Уплата иных платежей</t>
  </si>
  <si>
    <t>211</t>
  </si>
  <si>
    <t>213</t>
  </si>
  <si>
    <t>241</t>
  </si>
  <si>
    <t>263</t>
  </si>
  <si>
    <t>222</t>
  </si>
  <si>
    <t>86 4  00 00000</t>
  </si>
  <si>
    <t>86 4 01 00000</t>
  </si>
  <si>
    <t>Непрограммные расходы</t>
  </si>
  <si>
    <t>86 4 01 02830</t>
  </si>
  <si>
    <t>86 0  00 00000</t>
  </si>
  <si>
    <t>86 3 00 00000</t>
  </si>
  <si>
    <t>86 3 01 00000</t>
  </si>
  <si>
    <t>Расходы на выплаты персоналу государственных (муниципальных) органов</t>
  </si>
  <si>
    <t>86 3 01 00100</t>
  </si>
  <si>
    <t>86 4 00 00000</t>
  </si>
  <si>
    <t>86 4 01 00100</t>
  </si>
  <si>
    <t>86 4 01 00120</t>
  </si>
  <si>
    <t>240</t>
  </si>
  <si>
    <t>850</t>
  </si>
  <si>
    <t>Уплата налогов, сборов и иных платежей</t>
  </si>
  <si>
    <t>ремонт ПК, картриджи, ТО авто</t>
  </si>
  <si>
    <r>
      <t xml:space="preserve">з/пл юриста,                      </t>
    </r>
    <r>
      <rPr>
        <u val="single"/>
        <sz val="10"/>
        <rFont val="Times New Roman"/>
        <family val="1"/>
      </rPr>
      <t>з/пл спец.по сайт</t>
    </r>
    <r>
      <rPr>
        <sz val="10"/>
        <rFont val="Times New Roman"/>
        <family val="1"/>
      </rPr>
      <t>, нотар.услуги, Парус, сод.сайта</t>
    </r>
  </si>
  <si>
    <t xml:space="preserve">Фонд оплаты труда государственных (муниципальных) органов
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</si>
  <si>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</si>
  <si>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Иные закупки товаров, работ и услуг для обеспечения
государственных (муниципальных) нужд
</t>
  </si>
  <si>
    <t>86 4 01 02810</t>
  </si>
  <si>
    <t>86 4 01 02820</t>
  </si>
  <si>
    <t>86 4 01 02850</t>
  </si>
  <si>
    <t>86 4 01 02860</t>
  </si>
  <si>
    <t>87 0 00 00000</t>
  </si>
  <si>
    <t>87 9 00 00000</t>
  </si>
  <si>
    <t>87 9 01 80020</t>
  </si>
  <si>
    <t>87 9 01 00000</t>
  </si>
  <si>
    <t>87 9 01 80030</t>
  </si>
  <si>
    <t xml:space="preserve">01 </t>
  </si>
  <si>
    <t>Формирование земельных участков (кадастровая съемка, постановление на учет, госпошлина кадастрового плана)</t>
  </si>
  <si>
    <t>87 9 01 80070</t>
  </si>
  <si>
    <t>87 9 01 80080</t>
  </si>
  <si>
    <t>87 9 01 80090</t>
  </si>
  <si>
    <t>120</t>
  </si>
  <si>
    <t>129</t>
  </si>
  <si>
    <t>87 9 01 51180</t>
  </si>
  <si>
    <t>87 9 01 71340</t>
  </si>
  <si>
    <t xml:space="preserve">87 9 01 71340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</si>
  <si>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</si>
  <si>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</si>
  <si>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 </t>
  </si>
  <si>
    <t>87 9 01 80100</t>
  </si>
  <si>
    <t>Муниципальная программа МО "Пустомержское сельское поселение"  "Развитие автомобильных дорог в Пустомержском сельском поселении"</t>
  </si>
  <si>
    <t>47 0 00 00000</t>
  </si>
  <si>
    <t>47 1 00 00000</t>
  </si>
  <si>
    <t>Основное мероприятие: 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</si>
  <si>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Содержание автомобильных дорог (дорожный фонд)</t>
  </si>
  <si>
    <t>47 1 01 80370</t>
  </si>
  <si>
    <t>47 1 01 80..0</t>
  </si>
  <si>
    <t>75 0 00 00000</t>
  </si>
  <si>
    <t>75 0 01 00000</t>
  </si>
  <si>
    <t>75 0 01 80340</t>
  </si>
  <si>
    <t xml:space="preserve">Муниципальная программа "Развитие части территории Пустомержского сельского поселения" </t>
  </si>
  <si>
    <t>87 9 01 80430</t>
  </si>
  <si>
    <t>87 9 01 07010</t>
  </si>
  <si>
    <t>87 9 01 80150</t>
  </si>
  <si>
    <t>з/пл электрика</t>
  </si>
  <si>
    <t>87 9 01 80160</t>
  </si>
  <si>
    <t>Оплата за вывоз мусора</t>
  </si>
  <si>
    <t>ОСАГО,                                 ТО для трактора</t>
  </si>
  <si>
    <t>гос.пош.за ТО тр</t>
  </si>
  <si>
    <t>87 9 01 80190</t>
  </si>
  <si>
    <t>ДРУГИЕ ВОПРОСЫ В ОБЛАСТИ ЖИЛИЖНО-КОММУНАЛЬНОГО ХОЗЯЙСТВА</t>
  </si>
  <si>
    <t>87 9 01 02870</t>
  </si>
  <si>
    <t>87 9 01 80210</t>
  </si>
  <si>
    <t>Расходы на выплаты персоналу казенных учреждений</t>
  </si>
  <si>
    <t>110</t>
  </si>
  <si>
    <t>119</t>
  </si>
  <si>
    <t>87 9 01 80230</t>
  </si>
  <si>
    <t>Пож.сигн, Обсл.теп.счет., Картриджи,                з/пл уборщиц</t>
  </si>
  <si>
    <t>услуги банка</t>
  </si>
  <si>
    <t>подписка</t>
  </si>
  <si>
    <t>Пож.сигнал., Картриджи,                            з/пл уборщиц</t>
  </si>
  <si>
    <t>87 9 01 80240</t>
  </si>
  <si>
    <t>87 9 01 00410</t>
  </si>
  <si>
    <t>310</t>
  </si>
  <si>
    <t xml:space="preserve">Публичные нормативные социальные выплаты гражданам
</t>
  </si>
  <si>
    <t>87 9 01 80250</t>
  </si>
  <si>
    <t xml:space="preserve">Мероприятия по реализации иных вопросов в области физической культуры и спорта   </t>
  </si>
  <si>
    <t>87 9 01 80600</t>
  </si>
  <si>
    <t>з/п спец.по спорту и мол.политике</t>
  </si>
  <si>
    <t>Иные межбюджетные трансферты на реализацию полномочий по организации газоснабжения населения в части проектирования и строительства сети газораспределения</t>
  </si>
  <si>
    <t>Содержание, обслуживание, капитальный и текущий ремонт объектов уличного освещения в рамках непрограммных расходов органов местного самоуправления</t>
  </si>
  <si>
    <t xml:space="preserve">Обеспечение деятельности дома культуры </t>
  </si>
  <si>
    <t>Организация и проведение сельских мероприятий в сфере культуры</t>
  </si>
  <si>
    <t xml:space="preserve">Уплата взносов за членство в организациях </t>
  </si>
  <si>
    <t>Расходы за начисление платы за наем и доставки квитанций</t>
  </si>
  <si>
    <t>47 1 01 00000</t>
  </si>
  <si>
    <t>Уплата взносов на капитальный ремонт общего имущества многоквартирных домов, расположенных на территории МО "Пустомержское сельское поселение"</t>
  </si>
  <si>
    <t xml:space="preserve">Прочие мероприятия по благоустройству  поселений </t>
  </si>
  <si>
    <t xml:space="preserve">Содержание мест захоронения </t>
  </si>
  <si>
    <t>Организация и проведение сельских мероприятий  в области физической культуры и спорта</t>
  </si>
  <si>
    <r>
      <t xml:space="preserve">Меропрития в области гражданской обороны и чрезвычайных ситуций в рамках непрограммных расходов органов местного самоуправления                         </t>
    </r>
    <r>
      <rPr>
        <b/>
        <u val="single"/>
        <sz val="14"/>
        <rFont val="Times New Roman"/>
        <family val="1"/>
      </rPr>
      <t>Или</t>
    </r>
    <r>
      <rPr>
        <sz val="14"/>
        <rFont val="Times New Roman"/>
        <family val="1"/>
      </rPr>
      <t xml:space="preserve"> Мероприятия по предупреждению чрезвычайных ситуаций, развитию гражданской обороны, защете населения и территорий от чрезвычайных ситуаций прриродного и техногенного характера, обеспечению пожарной безопасности</t>
    </r>
  </si>
  <si>
    <t>Основное мероприятие: Поддержка проектов местных инициатив граждан</t>
  </si>
  <si>
    <t xml:space="preserve">Мероприятий по развитию части территории муниципального образования в рамках муниципальной программы "Развитие части территории Пустомержского сельского поселения" </t>
  </si>
  <si>
    <t xml:space="preserve">Ремонт  дворовых территорий многоквартирных домов, проездов к дворовым территориям многоквартирных домов населенного пункта  в рамках подпрограммы  "Поддержание существующей сети автомобильных дорог общего пользования"  муниципальной программы МО "Пустомержское сельского поселения"  "Развитие автомобильных дорог в Пустомержском сельском поселении" (дорожный фонд)  </t>
  </si>
  <si>
    <t xml:space="preserve">Капитальный ремонт и ремонт  автомобильных дорог общего пользования местного значения в рамках подпрограммы  "Поддержание существующей сети автомобильных дорог общего пользования"  муниципальной программы МО "Пустомержское сельского поселения"  "Развитие автомобильных дорог в Пустомержском сельском поселении" (дорожный фонд)  </t>
  </si>
  <si>
    <r>
      <t xml:space="preserve">Субсидия  на компенсацию выпадающих доходов по оказанию услуг бани </t>
    </r>
    <r>
      <rPr>
        <b/>
        <u val="single"/>
        <sz val="14"/>
        <rFont val="Times New Roman"/>
        <family val="1"/>
      </rPr>
      <t>Или</t>
    </r>
    <r>
      <rPr>
        <sz val="14"/>
        <rFont val="Times New Roman"/>
        <family val="1"/>
      </rPr>
      <t xml:space="preserve"> Возмещение выпадающих доходов по обеспечению услугами общественной бани</t>
    </r>
  </si>
  <si>
    <t>Массовый спорт</t>
  </si>
  <si>
    <t xml:space="preserve">Другие вопросы в области физической культуры и спорта                                        </t>
  </si>
  <si>
    <t>Муниципальная пенсия за выслугу лет муниципальным служащим</t>
  </si>
  <si>
    <t>МО "Пустомержское сельское поселение"</t>
  </si>
  <si>
    <t>от 00.00.0000 №</t>
  </si>
  <si>
    <t>муниципального образования "Пустомержское сельское поселение" Кингисеппского муниципального района Ленинградской области на 2016 год</t>
  </si>
  <si>
    <t>сельское поселение"</t>
  </si>
  <si>
    <t>Другие вопросы в области жилищно-коммунального хозяйства</t>
  </si>
  <si>
    <t>на 2016 год</t>
  </si>
  <si>
    <t xml:space="preserve">Иные закупки товаров, работ и услуг для обеспечения государственных (муниципальных) нужд
</t>
  </si>
  <si>
    <t>87 9 01 80010</t>
  </si>
  <si>
    <t>Распоряжение земельными ресурсами</t>
  </si>
  <si>
    <t>87 9 01 80050</t>
  </si>
  <si>
    <t>87 9 01 80060</t>
  </si>
  <si>
    <t>Мероприятия по обеспечению первичных мер пожарной безопасности</t>
  </si>
  <si>
    <t xml:space="preserve">Подпрограмма  "Поддержание существующей сети автомобильных дорог общего пользования" </t>
  </si>
  <si>
    <t>Содержание автомобильных дорог</t>
  </si>
  <si>
    <t>47 1 01 80100</t>
  </si>
  <si>
    <t xml:space="preserve">Капитальный ремонт и ремонт  автомобильных дорог общего пользования местного значения </t>
  </si>
  <si>
    <t>47 1 01 80110</t>
  </si>
  <si>
    <t>Содержание, обслуживание, капитальный и текущий ремонт объектов уличного освещения</t>
  </si>
  <si>
    <t>Содержание, поддержание и улучшение санитарного и эстетического состояния территории муниципального образования</t>
  </si>
  <si>
    <t xml:space="preserve">Обеспечение деятельности домов культуры </t>
  </si>
  <si>
    <t>Обеспечение деятельности библиотек</t>
  </si>
  <si>
    <t>Организация и проведение мероприятий  в области физической культуры и спорта</t>
  </si>
  <si>
    <t>87 9 01 80040</t>
  </si>
  <si>
    <t>Материальное поощрение старост</t>
  </si>
  <si>
    <t>360</t>
  </si>
  <si>
    <t xml:space="preserve">Иные выплаты населению
</t>
  </si>
  <si>
    <t>Содержание жилого фонда, находящегося в муниципальной собственности</t>
  </si>
  <si>
    <t>Приложение № 5</t>
  </si>
  <si>
    <t>МО "Вистинское</t>
  </si>
  <si>
    <t xml:space="preserve"> по разделам, подразделам бюджетной классификации расходов бюджета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</si>
  <si>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 xml:space="preserve">«Вистинское сельское поселение» </t>
  </si>
  <si>
    <t>муниципального образования "Вистинское сельское поселение" муниципального образования "Кингисеппский муниципальный район" Ленинградской области на 2016 год</t>
  </si>
  <si>
    <t>Администрация муниципального образования "Вистинское сельское поселение"</t>
  </si>
  <si>
    <t>86 3 01 00120</t>
  </si>
  <si>
    <t>Резервный фонд  администрации МО "Вистинское сельское поселение"</t>
  </si>
  <si>
    <t>Муниципальная программа МО "Вистинское сельское поселение"  "Развитие автомобильных дорог в Вистинском сельском поселении"</t>
  </si>
  <si>
    <t xml:space="preserve">Паспортизация  автомобильных дорог общего пользования местного значения </t>
  </si>
  <si>
    <t>47 1 01 80130</t>
  </si>
  <si>
    <t xml:space="preserve">Подпрограмма  "Повышение безопасности дорожного движения" </t>
  </si>
  <si>
    <t>Основное мероприятие: Обеспечение безопасности и организации движения</t>
  </si>
  <si>
    <t>Мероприятия по организации дорожного движения</t>
  </si>
  <si>
    <t>47 2 00 00000</t>
  </si>
  <si>
    <t>47 2 01 00000</t>
  </si>
  <si>
    <t>47 2 01 80140</t>
  </si>
  <si>
    <r>
      <t xml:space="preserve">Субсидии юридическим лицам, в целях возмещения затрат, связанных с оказанием населению услуг общественной бани </t>
    </r>
  </si>
  <si>
    <t>Содержание, обслуживание, капитальный и текущий ремонт объектов коммунального хозяйства</t>
  </si>
  <si>
    <t>87 9 01 80170</t>
  </si>
  <si>
    <t>Содержание мест захоронения</t>
  </si>
  <si>
    <t>Обеспечение деятельности музеев</t>
  </si>
  <si>
    <t xml:space="preserve">Организация и проведение мероприятий  в сфере культуры </t>
  </si>
  <si>
    <t>87 9 01 80270</t>
  </si>
  <si>
    <t>Обеспечение деятельности физкультурно-оздоровительного комплекса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</si>
  <si>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</si>
  <si>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87 9 01 80220</t>
  </si>
  <si>
    <t>87 9 01 80260</t>
  </si>
  <si>
    <t>87 9 01 80330</t>
  </si>
  <si>
    <t>от 15.12.2015 №53</t>
  </si>
  <si>
    <t>Национальная экономика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</si>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</sst>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A1" sqref="A1:D36"/>
    </sheetView>
  </sheetViews>
  <sheetFormatPr defaultColWidth="9.00390625" defaultRowHeight="12.75"/>
  <cols>
    <col min="1" max="1" width="42.00390625" style="2" customWidth="1"/>
    <col min="2" max="2" width="8.875" style="2" customWidth="1"/>
    <col min="3" max="3" width="8.375" style="2" customWidth="1"/>
    <col min="4" max="4" width="18.125" style="2" customWidth="1"/>
    <col min="5" max="5" width="13.625" style="2" customWidth="1"/>
    <col min="6" max="6" width="12.125" style="2" customWidth="1"/>
    <col min="7" max="16384" width="9.125" style="2" customWidth="1"/>
  </cols>
  <sheetData>
    <row r="1" spans="2:4" ht="18.75">
      <c r="B1" s="57" t="s">
        <v>229</v>
      </c>
      <c r="C1" s="57"/>
      <c r="D1" s="57"/>
    </row>
    <row r="2" spans="2:4" ht="18.75">
      <c r="B2" s="58" t="s">
        <v>0</v>
      </c>
      <c r="C2" s="58"/>
      <c r="D2" s="58"/>
    </row>
    <row r="3" spans="2:4" ht="18.75">
      <c r="B3" s="59" t="s">
        <v>230</v>
      </c>
      <c r="C3" s="59"/>
      <c r="D3" s="59"/>
    </row>
    <row r="4" spans="2:4" ht="18.75">
      <c r="B4" s="60" t="s">
        <v>205</v>
      </c>
      <c r="C4" s="60"/>
      <c r="D4" s="60"/>
    </row>
    <row r="5" spans="2:4" ht="18.75">
      <c r="B5" s="59" t="s">
        <v>258</v>
      </c>
      <c r="C5" s="59"/>
      <c r="D5" s="59"/>
    </row>
    <row r="6" ht="18.75">
      <c r="D6" s="3"/>
    </row>
    <row r="7" ht="18.75">
      <c r="D7" s="3"/>
    </row>
    <row r="8" spans="1:4" ht="19.5">
      <c r="A8" s="54" t="s">
        <v>40</v>
      </c>
      <c r="B8" s="54"/>
      <c r="C8" s="54"/>
      <c r="D8" s="54"/>
    </row>
    <row r="9" spans="1:4" ht="105" customHeight="1">
      <c r="A9" s="55" t="s">
        <v>231</v>
      </c>
      <c r="B9" s="55"/>
      <c r="C9" s="55"/>
      <c r="D9" s="55"/>
    </row>
    <row r="10" spans="1:4" ht="18.75">
      <c r="A10" s="56" t="s">
        <v>207</v>
      </c>
      <c r="B10" s="56"/>
      <c r="C10" s="56"/>
      <c r="D10" s="56"/>
    </row>
    <row r="11" ht="18.75">
      <c r="D11" s="9"/>
    </row>
    <row r="12" spans="1:4" ht="31.5">
      <c r="A12" s="30" t="s">
        <v>2</v>
      </c>
      <c r="B12" s="30" t="s">
        <v>3</v>
      </c>
      <c r="C12" s="30" t="s">
        <v>4</v>
      </c>
      <c r="D12" s="8" t="s">
        <v>72</v>
      </c>
    </row>
    <row r="13" spans="1:4" ht="18.75">
      <c r="A13" s="16" t="s">
        <v>39</v>
      </c>
      <c r="B13" s="18" t="s">
        <v>7</v>
      </c>
      <c r="C13" s="18" t="s">
        <v>7</v>
      </c>
      <c r="D13" s="43">
        <f>D14+D19+D21+D23+D25+D30+D33+D35</f>
        <v>46558.8</v>
      </c>
    </row>
    <row r="14" spans="1:4" s="1" customFormat="1" ht="37.5">
      <c r="A14" s="16" t="s">
        <v>8</v>
      </c>
      <c r="B14" s="42" t="s">
        <v>28</v>
      </c>
      <c r="C14" s="42" t="s">
        <v>29</v>
      </c>
      <c r="D14" s="43">
        <f>SUM(D15:D18)</f>
        <v>14138.1</v>
      </c>
    </row>
    <row r="15" spans="1:4" s="1" customFormat="1" ht="112.5">
      <c r="A15" s="23" t="s">
        <v>260</v>
      </c>
      <c r="B15" s="25" t="s">
        <v>28</v>
      </c>
      <c r="C15" s="25" t="s">
        <v>30</v>
      </c>
      <c r="D15" s="44">
        <v>132</v>
      </c>
    </row>
    <row r="16" spans="1:4" ht="117.75" customHeight="1">
      <c r="A16" s="23" t="s">
        <v>10</v>
      </c>
      <c r="B16" s="25" t="s">
        <v>28</v>
      </c>
      <c r="C16" s="25" t="s">
        <v>31</v>
      </c>
      <c r="D16" s="44">
        <v>13200.8</v>
      </c>
    </row>
    <row r="17" spans="1:4" ht="18.75">
      <c r="A17" s="23" t="s">
        <v>11</v>
      </c>
      <c r="B17" s="25" t="s">
        <v>28</v>
      </c>
      <c r="C17" s="25" t="s">
        <v>32</v>
      </c>
      <c r="D17" s="44">
        <v>92.7</v>
      </c>
    </row>
    <row r="18" spans="1:4" s="5" customFormat="1" ht="37.5">
      <c r="A18" s="23" t="s">
        <v>22</v>
      </c>
      <c r="B18" s="25" t="s">
        <v>28</v>
      </c>
      <c r="C18" s="25" t="s">
        <v>33</v>
      </c>
      <c r="D18" s="44">
        <v>712.6</v>
      </c>
    </row>
    <row r="19" spans="1:4" s="7" customFormat="1" ht="18.75">
      <c r="A19" s="16" t="s">
        <v>12</v>
      </c>
      <c r="B19" s="42" t="s">
        <v>34</v>
      </c>
      <c r="C19" s="42" t="s">
        <v>29</v>
      </c>
      <c r="D19" s="43">
        <f>D20</f>
        <v>0</v>
      </c>
    </row>
    <row r="20" spans="1:4" s="5" customFormat="1" ht="37.5">
      <c r="A20" s="23" t="s">
        <v>13</v>
      </c>
      <c r="B20" s="25" t="s">
        <v>34</v>
      </c>
      <c r="C20" s="25" t="s">
        <v>30</v>
      </c>
      <c r="D20" s="44">
        <v>0</v>
      </c>
    </row>
    <row r="21" spans="1:4" s="5" customFormat="1" ht="56.25">
      <c r="A21" s="16" t="s">
        <v>139</v>
      </c>
      <c r="B21" s="42" t="s">
        <v>30</v>
      </c>
      <c r="C21" s="42" t="s">
        <v>29</v>
      </c>
      <c r="D21" s="43">
        <f>D22</f>
        <v>129.6</v>
      </c>
    </row>
    <row r="22" spans="1:4" s="5" customFormat="1" ht="75">
      <c r="A22" s="23" t="s">
        <v>140</v>
      </c>
      <c r="B22" s="25" t="s">
        <v>30</v>
      </c>
      <c r="C22" s="25" t="s">
        <v>35</v>
      </c>
      <c r="D22" s="44">
        <v>129.6</v>
      </c>
    </row>
    <row r="23" spans="1:4" s="1" customFormat="1" ht="18.75">
      <c r="A23" s="33" t="s">
        <v>259</v>
      </c>
      <c r="B23" s="42" t="s">
        <v>31</v>
      </c>
      <c r="C23" s="42" t="s">
        <v>29</v>
      </c>
      <c r="D23" s="43">
        <f>SUM(D24:D24)</f>
        <v>4314</v>
      </c>
    </row>
    <row r="24" spans="1:4" ht="37.5">
      <c r="A24" s="14" t="s">
        <v>25</v>
      </c>
      <c r="B24" s="25" t="s">
        <v>31</v>
      </c>
      <c r="C24" s="25" t="s">
        <v>35</v>
      </c>
      <c r="D24" s="44">
        <v>4314</v>
      </c>
    </row>
    <row r="25" spans="1:4" s="1" customFormat="1" ht="37.5">
      <c r="A25" s="53" t="s">
        <v>15</v>
      </c>
      <c r="B25" s="42" t="s">
        <v>36</v>
      </c>
      <c r="C25" s="42" t="s">
        <v>29</v>
      </c>
      <c r="D25" s="43">
        <f>SUM(D26:D29)</f>
        <v>16703.9</v>
      </c>
    </row>
    <row r="26" spans="1:4" s="1" customFormat="1" ht="18.75">
      <c r="A26" s="26" t="s">
        <v>86</v>
      </c>
      <c r="B26" s="25" t="s">
        <v>36</v>
      </c>
      <c r="C26" s="25" t="s">
        <v>28</v>
      </c>
      <c r="D26" s="44">
        <v>118.9</v>
      </c>
    </row>
    <row r="27" spans="1:4" ht="18.75">
      <c r="A27" s="26" t="s">
        <v>16</v>
      </c>
      <c r="B27" s="25" t="s">
        <v>36</v>
      </c>
      <c r="C27" s="25" t="s">
        <v>34</v>
      </c>
      <c r="D27" s="44">
        <v>4665</v>
      </c>
    </row>
    <row r="28" spans="1:4" ht="18.75">
      <c r="A28" s="26" t="s">
        <v>17</v>
      </c>
      <c r="B28" s="25" t="s">
        <v>36</v>
      </c>
      <c r="C28" s="25" t="s">
        <v>30</v>
      </c>
      <c r="D28" s="44">
        <v>8034.1</v>
      </c>
    </row>
    <row r="29" spans="1:4" ht="56.25">
      <c r="A29" s="52" t="s">
        <v>206</v>
      </c>
      <c r="B29" s="25" t="s">
        <v>36</v>
      </c>
      <c r="C29" s="25" t="s">
        <v>36</v>
      </c>
      <c r="D29" s="44">
        <v>3885.9</v>
      </c>
    </row>
    <row r="30" spans="1:4" s="1" customFormat="1" ht="18.75">
      <c r="A30" s="16" t="s">
        <v>23</v>
      </c>
      <c r="B30" s="42" t="s">
        <v>37</v>
      </c>
      <c r="C30" s="42" t="s">
        <v>29</v>
      </c>
      <c r="D30" s="43">
        <f>D31+D32</f>
        <v>9685</v>
      </c>
    </row>
    <row r="31" spans="1:4" ht="18.75">
      <c r="A31" s="23" t="s">
        <v>18</v>
      </c>
      <c r="B31" s="25" t="s">
        <v>37</v>
      </c>
      <c r="C31" s="25" t="s">
        <v>28</v>
      </c>
      <c r="D31" s="44">
        <v>9685</v>
      </c>
    </row>
    <row r="32" spans="1:4" ht="37.5">
      <c r="A32" s="23" t="s">
        <v>24</v>
      </c>
      <c r="B32" s="25" t="s">
        <v>37</v>
      </c>
      <c r="C32" s="25" t="s">
        <v>31</v>
      </c>
      <c r="D32" s="44">
        <v>0</v>
      </c>
    </row>
    <row r="33" spans="1:4" s="4" customFormat="1" ht="18.75">
      <c r="A33" s="16" t="s">
        <v>20</v>
      </c>
      <c r="B33" s="42" t="s">
        <v>38</v>
      </c>
      <c r="C33" s="42" t="s">
        <v>29</v>
      </c>
      <c r="D33" s="43">
        <f>D34</f>
        <v>216.2</v>
      </c>
    </row>
    <row r="34" spans="1:4" ht="18.75">
      <c r="A34" s="23" t="s">
        <v>21</v>
      </c>
      <c r="B34" s="25" t="s">
        <v>38</v>
      </c>
      <c r="C34" s="25" t="s">
        <v>28</v>
      </c>
      <c r="D34" s="44">
        <v>216.2</v>
      </c>
    </row>
    <row r="35" spans="1:4" s="1" customFormat="1" ht="18.75">
      <c r="A35" s="16" t="s">
        <v>19</v>
      </c>
      <c r="B35" s="42" t="s">
        <v>32</v>
      </c>
      <c r="C35" s="42" t="s">
        <v>29</v>
      </c>
      <c r="D35" s="43">
        <f>SUM(D36:D36)</f>
        <v>1372</v>
      </c>
    </row>
    <row r="36" spans="1:4" s="1" customFormat="1" ht="18.75">
      <c r="A36" s="23" t="s">
        <v>199</v>
      </c>
      <c r="B36" s="25" t="s">
        <v>32</v>
      </c>
      <c r="C36" s="25" t="s">
        <v>34</v>
      </c>
      <c r="D36" s="44">
        <v>1372</v>
      </c>
    </row>
  </sheetData>
  <sheetProtection/>
  <mergeCells count="8">
    <mergeCell ref="A8:D8"/>
    <mergeCell ref="A9:D9"/>
    <mergeCell ref="A10:D10"/>
    <mergeCell ref="B1:D1"/>
    <mergeCell ref="B2:D2"/>
    <mergeCell ref="B3:D3"/>
    <mergeCell ref="B4:D4"/>
    <mergeCell ref="B5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SheetLayoutView="100" workbookViewId="0" topLeftCell="A1">
      <selection activeCell="A1" sqref="A1:G148"/>
    </sheetView>
  </sheetViews>
  <sheetFormatPr defaultColWidth="9.00390625" defaultRowHeight="12.75"/>
  <cols>
    <col min="1" max="1" width="59.25390625" style="2" customWidth="1"/>
    <col min="2" max="2" width="9.25390625" style="2" customWidth="1"/>
    <col min="3" max="4" width="7.625" style="10" customWidth="1"/>
    <col min="5" max="5" width="19.875" style="10" customWidth="1"/>
    <col min="6" max="6" width="8.25390625" style="10" customWidth="1"/>
    <col min="7" max="7" width="15.25390625" style="2" customWidth="1"/>
    <col min="8" max="16384" width="9.125" style="2" customWidth="1"/>
  </cols>
  <sheetData>
    <row r="1" spans="1:7" ht="18.75">
      <c r="A1" s="62" t="s">
        <v>91</v>
      </c>
      <c r="B1" s="62"/>
      <c r="C1" s="62"/>
      <c r="D1" s="62"/>
      <c r="E1" s="62"/>
      <c r="F1" s="62"/>
      <c r="G1" s="62"/>
    </row>
    <row r="2" spans="1:7" ht="18.75">
      <c r="A2" s="60" t="s">
        <v>0</v>
      </c>
      <c r="B2" s="60"/>
      <c r="C2" s="60"/>
      <c r="D2" s="60"/>
      <c r="E2" s="60"/>
      <c r="F2" s="60"/>
      <c r="G2" s="60"/>
    </row>
    <row r="3" spans="1:7" ht="18.75">
      <c r="A3" s="60" t="s">
        <v>89</v>
      </c>
      <c r="B3" s="60"/>
      <c r="C3" s="60"/>
      <c r="D3" s="60"/>
      <c r="E3" s="60"/>
      <c r="F3" s="60"/>
      <c r="G3" s="60"/>
    </row>
    <row r="4" spans="1:7" ht="18.75">
      <c r="A4" s="60" t="s">
        <v>232</v>
      </c>
      <c r="B4" s="60"/>
      <c r="C4" s="60"/>
      <c r="D4" s="60"/>
      <c r="E4" s="60"/>
      <c r="F4" s="60"/>
      <c r="G4" s="60"/>
    </row>
    <row r="5" spans="1:7" ht="18.75">
      <c r="A5" s="60" t="s">
        <v>258</v>
      </c>
      <c r="B5" s="60"/>
      <c r="C5" s="60"/>
      <c r="D5" s="60"/>
      <c r="E5" s="60"/>
      <c r="F5" s="60"/>
      <c r="G5" s="60"/>
    </row>
    <row r="7" ht="18.75">
      <c r="F7" s="11"/>
    </row>
    <row r="8" spans="1:7" ht="18.75">
      <c r="A8" s="56" t="s">
        <v>92</v>
      </c>
      <c r="B8" s="56"/>
      <c r="C8" s="56"/>
      <c r="D8" s="56"/>
      <c r="E8" s="56"/>
      <c r="F8" s="56"/>
      <c r="G8" s="56"/>
    </row>
    <row r="9" spans="1:7" ht="37.5" customHeight="1">
      <c r="A9" s="61" t="s">
        <v>233</v>
      </c>
      <c r="B9" s="61"/>
      <c r="C9" s="61"/>
      <c r="D9" s="61"/>
      <c r="E9" s="61"/>
      <c r="F9" s="61"/>
      <c r="G9" s="61"/>
    </row>
    <row r="10" ht="18.75">
      <c r="G10" s="9" t="s">
        <v>1</v>
      </c>
    </row>
    <row r="11" spans="1:7" ht="31.5">
      <c r="A11" s="6" t="s">
        <v>2</v>
      </c>
      <c r="B11" s="6" t="s">
        <v>41</v>
      </c>
      <c r="C11" s="6" t="s">
        <v>3</v>
      </c>
      <c r="D11" s="6" t="s">
        <v>4</v>
      </c>
      <c r="E11" s="6" t="s">
        <v>5</v>
      </c>
      <c r="F11" s="6" t="s">
        <v>6</v>
      </c>
      <c r="G11" s="12" t="s">
        <v>27</v>
      </c>
    </row>
    <row r="12" spans="1:7" ht="18.75">
      <c r="A12" s="27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7">
        <v>7</v>
      </c>
    </row>
    <row r="13" spans="1:7" ht="56.25">
      <c r="A13" s="16" t="s">
        <v>234</v>
      </c>
      <c r="B13" s="17">
        <v>905</v>
      </c>
      <c r="C13" s="18" t="s">
        <v>7</v>
      </c>
      <c r="D13" s="18" t="s">
        <v>7</v>
      </c>
      <c r="E13" s="18" t="s">
        <v>7</v>
      </c>
      <c r="F13" s="18" t="s">
        <v>7</v>
      </c>
      <c r="G13" s="29">
        <f>G14+G63+G70+G85+G116+G132+G139</f>
        <v>46558.8</v>
      </c>
    </row>
    <row r="14" spans="1:7" ht="19.5">
      <c r="A14" s="45" t="s">
        <v>42</v>
      </c>
      <c r="B14" s="19"/>
      <c r="C14" s="20" t="s">
        <v>28</v>
      </c>
      <c r="D14" s="20" t="s">
        <v>29</v>
      </c>
      <c r="E14" s="19" t="s">
        <v>7</v>
      </c>
      <c r="F14" s="19" t="s">
        <v>7</v>
      </c>
      <c r="G14" s="24">
        <f>G15+G20+G45+G51</f>
        <v>14138.100000000002</v>
      </c>
    </row>
    <row r="15" spans="1:7" ht="93.75">
      <c r="A15" s="33" t="s">
        <v>9</v>
      </c>
      <c r="B15" s="19"/>
      <c r="C15" s="20" t="s">
        <v>28</v>
      </c>
      <c r="D15" s="20" t="s">
        <v>30</v>
      </c>
      <c r="E15" s="20"/>
      <c r="F15" s="20"/>
      <c r="G15" s="24">
        <f>G16</f>
        <v>132</v>
      </c>
    </row>
    <row r="16" spans="1:7" ht="37.5">
      <c r="A16" s="14" t="s">
        <v>82</v>
      </c>
      <c r="B16" s="19"/>
      <c r="C16" s="20" t="s">
        <v>28</v>
      </c>
      <c r="D16" s="20" t="s">
        <v>30</v>
      </c>
      <c r="E16" s="20" t="s">
        <v>100</v>
      </c>
      <c r="F16" s="20"/>
      <c r="G16" s="24">
        <f>G17</f>
        <v>132</v>
      </c>
    </row>
    <row r="17" spans="1:7" ht="18.75">
      <c r="A17" s="14" t="s">
        <v>102</v>
      </c>
      <c r="B17" s="19"/>
      <c r="C17" s="20" t="s">
        <v>28</v>
      </c>
      <c r="D17" s="20" t="s">
        <v>30</v>
      </c>
      <c r="E17" s="20" t="s">
        <v>101</v>
      </c>
      <c r="F17" s="20"/>
      <c r="G17" s="24">
        <f>G18</f>
        <v>132</v>
      </c>
    </row>
    <row r="18" spans="1:7" ht="56.25">
      <c r="A18" s="14" t="s">
        <v>43</v>
      </c>
      <c r="B18" s="19"/>
      <c r="C18" s="20" t="s">
        <v>28</v>
      </c>
      <c r="D18" s="20" t="s">
        <v>30</v>
      </c>
      <c r="E18" s="20" t="s">
        <v>103</v>
      </c>
      <c r="F18" s="20"/>
      <c r="G18" s="24">
        <f>G19</f>
        <v>132</v>
      </c>
    </row>
    <row r="19" spans="1:7" ht="18.75">
      <c r="A19" s="14" t="s">
        <v>58</v>
      </c>
      <c r="B19" s="19"/>
      <c r="C19" s="20" t="s">
        <v>28</v>
      </c>
      <c r="D19" s="20" t="s">
        <v>30</v>
      </c>
      <c r="E19" s="20" t="s">
        <v>103</v>
      </c>
      <c r="F19" s="20" t="s">
        <v>57</v>
      </c>
      <c r="G19" s="24">
        <v>132</v>
      </c>
    </row>
    <row r="20" spans="1:7" ht="93.75">
      <c r="A20" s="33" t="s">
        <v>10</v>
      </c>
      <c r="B20" s="19"/>
      <c r="C20" s="20" t="s">
        <v>28</v>
      </c>
      <c r="D20" s="20" t="s">
        <v>31</v>
      </c>
      <c r="E20" s="19" t="s">
        <v>7</v>
      </c>
      <c r="F20" s="19"/>
      <c r="G20" s="24">
        <f>G21</f>
        <v>13200.800000000001</v>
      </c>
    </row>
    <row r="21" spans="1:7" ht="37.5">
      <c r="A21" s="14" t="s">
        <v>61</v>
      </c>
      <c r="B21" s="19"/>
      <c r="C21" s="20" t="s">
        <v>28</v>
      </c>
      <c r="D21" s="20" t="s">
        <v>31</v>
      </c>
      <c r="E21" s="19" t="s">
        <v>104</v>
      </c>
      <c r="F21" s="19"/>
      <c r="G21" s="24">
        <f>G22+G29</f>
        <v>13200.800000000001</v>
      </c>
    </row>
    <row r="22" spans="1:7" ht="37.5">
      <c r="A22" s="14" t="s">
        <v>44</v>
      </c>
      <c r="B22" s="19"/>
      <c r="C22" s="20" t="s">
        <v>28</v>
      </c>
      <c r="D22" s="20" t="s">
        <v>31</v>
      </c>
      <c r="E22" s="20" t="s">
        <v>105</v>
      </c>
      <c r="F22" s="19" t="s">
        <v>7</v>
      </c>
      <c r="G22" s="24">
        <f>G23</f>
        <v>1619.4</v>
      </c>
    </row>
    <row r="23" spans="1:7" ht="18.75">
      <c r="A23" s="14" t="s">
        <v>102</v>
      </c>
      <c r="B23" s="19"/>
      <c r="C23" s="20" t="s">
        <v>28</v>
      </c>
      <c r="D23" s="20" t="s">
        <v>31</v>
      </c>
      <c r="E23" s="20" t="s">
        <v>106</v>
      </c>
      <c r="F23" s="19"/>
      <c r="G23" s="24">
        <f>G24+G26</f>
        <v>1619.4</v>
      </c>
    </row>
    <row r="24" spans="1:7" ht="37.5">
      <c r="A24" s="14" t="s">
        <v>45</v>
      </c>
      <c r="B24" s="19"/>
      <c r="C24" s="20" t="s">
        <v>28</v>
      </c>
      <c r="D24" s="20" t="s">
        <v>31</v>
      </c>
      <c r="E24" s="19" t="s">
        <v>108</v>
      </c>
      <c r="F24" s="19"/>
      <c r="G24" s="24">
        <f>G25</f>
        <v>1519.4</v>
      </c>
    </row>
    <row r="25" spans="1:7" ht="37.5">
      <c r="A25" s="14" t="s">
        <v>107</v>
      </c>
      <c r="B25" s="19"/>
      <c r="C25" s="20" t="s">
        <v>28</v>
      </c>
      <c r="D25" s="20" t="s">
        <v>31</v>
      </c>
      <c r="E25" s="20" t="s">
        <v>108</v>
      </c>
      <c r="F25" s="19">
        <v>120</v>
      </c>
      <c r="G25" s="24">
        <v>1519.4</v>
      </c>
    </row>
    <row r="26" spans="1:7" ht="37.5">
      <c r="A26" s="14" t="s">
        <v>46</v>
      </c>
      <c r="B26" s="19"/>
      <c r="C26" s="20" t="s">
        <v>28</v>
      </c>
      <c r="D26" s="20" t="s">
        <v>31</v>
      </c>
      <c r="E26" s="19" t="s">
        <v>235</v>
      </c>
      <c r="F26" s="19"/>
      <c r="G26" s="24">
        <f>SUM(G27:G28)</f>
        <v>100</v>
      </c>
    </row>
    <row r="27" spans="1:7" ht="37.5">
      <c r="A27" s="14" t="s">
        <v>107</v>
      </c>
      <c r="B27" s="19"/>
      <c r="C27" s="20" t="s">
        <v>28</v>
      </c>
      <c r="D27" s="20" t="s">
        <v>31</v>
      </c>
      <c r="E27" s="20" t="s">
        <v>235</v>
      </c>
      <c r="F27" s="19">
        <v>120</v>
      </c>
      <c r="G27" s="24">
        <v>20</v>
      </c>
    </row>
    <row r="28" spans="1:7" ht="66" customHeight="1">
      <c r="A28" s="14" t="s">
        <v>208</v>
      </c>
      <c r="B28" s="19"/>
      <c r="C28" s="20" t="s">
        <v>28</v>
      </c>
      <c r="D28" s="20" t="s">
        <v>31</v>
      </c>
      <c r="E28" s="19" t="s">
        <v>235</v>
      </c>
      <c r="F28" s="19">
        <v>240</v>
      </c>
      <c r="G28" s="24">
        <v>80</v>
      </c>
    </row>
    <row r="29" spans="1:7" ht="37.5">
      <c r="A29" s="14" t="s">
        <v>82</v>
      </c>
      <c r="B29" s="19"/>
      <c r="C29" s="20" t="s">
        <v>28</v>
      </c>
      <c r="D29" s="20" t="s">
        <v>31</v>
      </c>
      <c r="E29" s="20" t="s">
        <v>109</v>
      </c>
      <c r="F29" s="19"/>
      <c r="G29" s="24">
        <f>G30</f>
        <v>11581.400000000001</v>
      </c>
    </row>
    <row r="30" spans="1:7" ht="18.75">
      <c r="A30" s="14" t="s">
        <v>102</v>
      </c>
      <c r="B30" s="19"/>
      <c r="C30" s="20" t="s">
        <v>28</v>
      </c>
      <c r="D30" s="20" t="s">
        <v>31</v>
      </c>
      <c r="E30" s="20" t="s">
        <v>101</v>
      </c>
      <c r="F30" s="19"/>
      <c r="G30" s="24">
        <f>G31+G33+G37+G39+G41+G43</f>
        <v>11581.400000000001</v>
      </c>
    </row>
    <row r="31" spans="1:7" ht="37.5">
      <c r="A31" s="14" t="s">
        <v>45</v>
      </c>
      <c r="B31" s="19"/>
      <c r="C31" s="20" t="s">
        <v>28</v>
      </c>
      <c r="D31" s="20" t="s">
        <v>31</v>
      </c>
      <c r="E31" s="19" t="s">
        <v>110</v>
      </c>
      <c r="F31" s="19" t="s">
        <v>7</v>
      </c>
      <c r="G31" s="24">
        <f>G32</f>
        <v>9031.6</v>
      </c>
    </row>
    <row r="32" spans="1:7" ht="37.5">
      <c r="A32" s="14" t="s">
        <v>107</v>
      </c>
      <c r="B32" s="19"/>
      <c r="C32" s="20" t="s">
        <v>28</v>
      </c>
      <c r="D32" s="20" t="s">
        <v>31</v>
      </c>
      <c r="E32" s="20" t="s">
        <v>110</v>
      </c>
      <c r="F32" s="19">
        <v>120</v>
      </c>
      <c r="G32" s="24">
        <v>9031.6</v>
      </c>
    </row>
    <row r="33" spans="1:7" ht="37.5">
      <c r="A33" s="14" t="s">
        <v>46</v>
      </c>
      <c r="B33" s="19"/>
      <c r="C33" s="20" t="s">
        <v>28</v>
      </c>
      <c r="D33" s="20" t="s">
        <v>31</v>
      </c>
      <c r="E33" s="20" t="s">
        <v>111</v>
      </c>
      <c r="F33" s="19" t="s">
        <v>7</v>
      </c>
      <c r="G33" s="24">
        <f>SUM(G34:G36)</f>
        <v>2193.2</v>
      </c>
    </row>
    <row r="34" spans="1:7" ht="37.5">
      <c r="A34" s="14" t="s">
        <v>107</v>
      </c>
      <c r="B34" s="19"/>
      <c r="C34" s="20" t="s">
        <v>28</v>
      </c>
      <c r="D34" s="20" t="s">
        <v>31</v>
      </c>
      <c r="E34" s="20" t="s">
        <v>111</v>
      </c>
      <c r="F34" s="19">
        <v>120</v>
      </c>
      <c r="G34" s="24">
        <v>68</v>
      </c>
    </row>
    <row r="35" spans="1:7" ht="62.25" customHeight="1">
      <c r="A35" s="14" t="s">
        <v>208</v>
      </c>
      <c r="B35" s="19"/>
      <c r="C35" s="20" t="s">
        <v>28</v>
      </c>
      <c r="D35" s="20" t="s">
        <v>31</v>
      </c>
      <c r="E35" s="20" t="s">
        <v>111</v>
      </c>
      <c r="F35" s="20" t="s">
        <v>112</v>
      </c>
      <c r="G35" s="24">
        <v>2116.1</v>
      </c>
    </row>
    <row r="36" spans="1:7" ht="18.75">
      <c r="A36" s="14" t="s">
        <v>114</v>
      </c>
      <c r="B36" s="19"/>
      <c r="C36" s="20" t="s">
        <v>28</v>
      </c>
      <c r="D36" s="20" t="s">
        <v>31</v>
      </c>
      <c r="E36" s="20" t="s">
        <v>111</v>
      </c>
      <c r="F36" s="20" t="s">
        <v>113</v>
      </c>
      <c r="G36" s="24">
        <v>9.1</v>
      </c>
    </row>
    <row r="37" spans="1:7" ht="75">
      <c r="A37" s="14" t="s">
        <v>47</v>
      </c>
      <c r="B37" s="19"/>
      <c r="C37" s="20" t="s">
        <v>28</v>
      </c>
      <c r="D37" s="20" t="s">
        <v>31</v>
      </c>
      <c r="E37" s="20" t="s">
        <v>120</v>
      </c>
      <c r="F37" s="20"/>
      <c r="G37" s="24">
        <f>G38</f>
        <v>242.7</v>
      </c>
    </row>
    <row r="38" spans="1:7" ht="18.75">
      <c r="A38" s="14" t="s">
        <v>58</v>
      </c>
      <c r="B38" s="19"/>
      <c r="C38" s="20" t="s">
        <v>28</v>
      </c>
      <c r="D38" s="20" t="s">
        <v>31</v>
      </c>
      <c r="E38" s="20" t="s">
        <v>120</v>
      </c>
      <c r="F38" s="20" t="s">
        <v>57</v>
      </c>
      <c r="G38" s="24">
        <v>242.7</v>
      </c>
    </row>
    <row r="39" spans="1:7" ht="75">
      <c r="A39" s="14" t="s">
        <v>48</v>
      </c>
      <c r="B39" s="19"/>
      <c r="C39" s="20" t="s">
        <v>28</v>
      </c>
      <c r="D39" s="20" t="s">
        <v>31</v>
      </c>
      <c r="E39" s="20" t="s">
        <v>121</v>
      </c>
      <c r="F39" s="20"/>
      <c r="G39" s="24">
        <f>G40</f>
        <v>79.2</v>
      </c>
    </row>
    <row r="40" spans="1:7" ht="18.75">
      <c r="A40" s="14" t="s">
        <v>58</v>
      </c>
      <c r="B40" s="19"/>
      <c r="C40" s="20" t="s">
        <v>28</v>
      </c>
      <c r="D40" s="20" t="s">
        <v>31</v>
      </c>
      <c r="E40" s="19" t="s">
        <v>121</v>
      </c>
      <c r="F40" s="19">
        <v>540</v>
      </c>
      <c r="G40" s="24">
        <v>79.2</v>
      </c>
    </row>
    <row r="41" spans="1:7" ht="93.75">
      <c r="A41" s="14" t="s">
        <v>87</v>
      </c>
      <c r="B41" s="19"/>
      <c r="C41" s="20" t="s">
        <v>28</v>
      </c>
      <c r="D41" s="20" t="s">
        <v>31</v>
      </c>
      <c r="E41" s="19" t="s">
        <v>122</v>
      </c>
      <c r="F41" s="19"/>
      <c r="G41" s="24">
        <f>G42</f>
        <v>7.1</v>
      </c>
    </row>
    <row r="42" spans="1:7" ht="18.75">
      <c r="A42" s="14" t="s">
        <v>58</v>
      </c>
      <c r="B42" s="19"/>
      <c r="C42" s="20" t="s">
        <v>28</v>
      </c>
      <c r="D42" s="20" t="s">
        <v>31</v>
      </c>
      <c r="E42" s="19" t="s">
        <v>122</v>
      </c>
      <c r="F42" s="19">
        <v>540</v>
      </c>
      <c r="G42" s="24">
        <v>7.1</v>
      </c>
    </row>
    <row r="43" spans="1:7" ht="68.25" customHeight="1">
      <c r="A43" s="14" t="s">
        <v>88</v>
      </c>
      <c r="B43" s="19"/>
      <c r="C43" s="20" t="s">
        <v>28</v>
      </c>
      <c r="D43" s="20" t="s">
        <v>31</v>
      </c>
      <c r="E43" s="19" t="s">
        <v>123</v>
      </c>
      <c r="F43" s="19"/>
      <c r="G43" s="24">
        <f>G44</f>
        <v>27.6</v>
      </c>
    </row>
    <row r="44" spans="1:7" ht="18.75">
      <c r="A44" s="14" t="s">
        <v>58</v>
      </c>
      <c r="B44" s="19"/>
      <c r="C44" s="20" t="s">
        <v>28</v>
      </c>
      <c r="D44" s="20" t="s">
        <v>31</v>
      </c>
      <c r="E44" s="19" t="s">
        <v>123</v>
      </c>
      <c r="F44" s="19">
        <v>540</v>
      </c>
      <c r="G44" s="24">
        <v>27.6</v>
      </c>
    </row>
    <row r="45" spans="1:7" s="5" customFormat="1" ht="18.75">
      <c r="A45" s="33" t="s">
        <v>11</v>
      </c>
      <c r="B45" s="19"/>
      <c r="C45" s="20" t="s">
        <v>28</v>
      </c>
      <c r="D45" s="20" t="s">
        <v>32</v>
      </c>
      <c r="E45" s="19"/>
      <c r="F45" s="19"/>
      <c r="G45" s="24">
        <f>G46</f>
        <v>92.7</v>
      </c>
    </row>
    <row r="46" spans="1:7" s="5" customFormat="1" ht="37.5">
      <c r="A46" s="14" t="s">
        <v>49</v>
      </c>
      <c r="B46" s="19"/>
      <c r="C46" s="20" t="s">
        <v>28</v>
      </c>
      <c r="D46" s="20" t="s">
        <v>32</v>
      </c>
      <c r="E46" s="19" t="s">
        <v>124</v>
      </c>
      <c r="F46" s="19"/>
      <c r="G46" s="24">
        <f>G47</f>
        <v>92.7</v>
      </c>
    </row>
    <row r="47" spans="1:7" ht="18.75">
      <c r="A47" s="14" t="s">
        <v>84</v>
      </c>
      <c r="B47" s="19"/>
      <c r="C47" s="20" t="s">
        <v>28</v>
      </c>
      <c r="D47" s="20" t="s">
        <v>32</v>
      </c>
      <c r="E47" s="19" t="s">
        <v>125</v>
      </c>
      <c r="F47" s="19" t="s">
        <v>7</v>
      </c>
      <c r="G47" s="24">
        <f>G48</f>
        <v>92.7</v>
      </c>
    </row>
    <row r="48" spans="1:7" ht="18.75">
      <c r="A48" s="14" t="s">
        <v>84</v>
      </c>
      <c r="B48" s="19"/>
      <c r="C48" s="20" t="s">
        <v>28</v>
      </c>
      <c r="D48" s="20" t="s">
        <v>32</v>
      </c>
      <c r="E48" s="19" t="s">
        <v>127</v>
      </c>
      <c r="F48" s="19"/>
      <c r="G48" s="24">
        <f>G49</f>
        <v>92.7</v>
      </c>
    </row>
    <row r="49" spans="1:7" ht="37.5">
      <c r="A49" s="14" t="s">
        <v>236</v>
      </c>
      <c r="B49" s="19"/>
      <c r="C49" s="20" t="s">
        <v>28</v>
      </c>
      <c r="D49" s="20" t="s">
        <v>32</v>
      </c>
      <c r="E49" s="20" t="s">
        <v>209</v>
      </c>
      <c r="F49" s="20" t="s">
        <v>7</v>
      </c>
      <c r="G49" s="24">
        <f>G50</f>
        <v>92.7</v>
      </c>
    </row>
    <row r="50" spans="1:7" ht="18.75">
      <c r="A50" s="15" t="s">
        <v>60</v>
      </c>
      <c r="B50" s="19"/>
      <c r="C50" s="20" t="s">
        <v>28</v>
      </c>
      <c r="D50" s="20" t="s">
        <v>32</v>
      </c>
      <c r="E50" s="20" t="s">
        <v>209</v>
      </c>
      <c r="F50" s="20" t="s">
        <v>59</v>
      </c>
      <c r="G50" s="24">
        <v>92.7</v>
      </c>
    </row>
    <row r="51" spans="1:7" s="5" customFormat="1" ht="18.75">
      <c r="A51" s="34" t="s">
        <v>22</v>
      </c>
      <c r="B51" s="19"/>
      <c r="C51" s="20" t="s">
        <v>28</v>
      </c>
      <c r="D51" s="20" t="s">
        <v>33</v>
      </c>
      <c r="E51" s="20"/>
      <c r="F51" s="20"/>
      <c r="G51" s="24">
        <f>G52</f>
        <v>712.6</v>
      </c>
    </row>
    <row r="52" spans="1:7" s="5" customFormat="1" ht="37.5">
      <c r="A52" s="14" t="s">
        <v>49</v>
      </c>
      <c r="B52" s="19"/>
      <c r="C52" s="20" t="s">
        <v>28</v>
      </c>
      <c r="D52" s="20" t="s">
        <v>33</v>
      </c>
      <c r="E52" s="20" t="s">
        <v>124</v>
      </c>
      <c r="F52" s="20"/>
      <c r="G52" s="24">
        <f>G53</f>
        <v>712.6</v>
      </c>
    </row>
    <row r="53" spans="1:7" s="5" customFormat="1" ht="18.75">
      <c r="A53" s="14" t="s">
        <v>84</v>
      </c>
      <c r="B53" s="19"/>
      <c r="C53" s="20" t="s">
        <v>28</v>
      </c>
      <c r="D53" s="20" t="s">
        <v>33</v>
      </c>
      <c r="E53" s="20" t="s">
        <v>125</v>
      </c>
      <c r="F53" s="20"/>
      <c r="G53" s="24">
        <f>G54</f>
        <v>712.6</v>
      </c>
    </row>
    <row r="54" spans="1:7" s="5" customFormat="1" ht="18.75">
      <c r="A54" s="14" t="s">
        <v>84</v>
      </c>
      <c r="B54" s="19"/>
      <c r="C54" s="20" t="s">
        <v>28</v>
      </c>
      <c r="D54" s="20" t="s">
        <v>33</v>
      </c>
      <c r="E54" s="20" t="s">
        <v>127</v>
      </c>
      <c r="F54" s="20"/>
      <c r="G54" s="24">
        <f>G55+G57+G59+G61</f>
        <v>712.6</v>
      </c>
    </row>
    <row r="55" spans="1:7" s="5" customFormat="1" ht="18.75">
      <c r="A55" s="14" t="s">
        <v>210</v>
      </c>
      <c r="B55" s="19"/>
      <c r="C55" s="20" t="s">
        <v>28</v>
      </c>
      <c r="D55" s="20" t="s">
        <v>33</v>
      </c>
      <c r="E55" s="20" t="s">
        <v>126</v>
      </c>
      <c r="F55" s="20"/>
      <c r="G55" s="24">
        <f>G56</f>
        <v>145</v>
      </c>
    </row>
    <row r="56" spans="1:7" s="5" customFormat="1" ht="63.75" customHeight="1">
      <c r="A56" s="14" t="s">
        <v>208</v>
      </c>
      <c r="B56" s="19"/>
      <c r="C56" s="20" t="s">
        <v>129</v>
      </c>
      <c r="D56" s="20" t="s">
        <v>33</v>
      </c>
      <c r="E56" s="20" t="s">
        <v>126</v>
      </c>
      <c r="F56" s="20" t="s">
        <v>112</v>
      </c>
      <c r="G56" s="24">
        <v>145</v>
      </c>
    </row>
    <row r="57" spans="1:7" s="5" customFormat="1" ht="18.75">
      <c r="A57" s="14" t="s">
        <v>225</v>
      </c>
      <c r="B57" s="19"/>
      <c r="C57" s="20" t="s">
        <v>28</v>
      </c>
      <c r="D57" s="20" t="s">
        <v>33</v>
      </c>
      <c r="E57" s="20" t="s">
        <v>224</v>
      </c>
      <c r="F57" s="20"/>
      <c r="G57" s="24">
        <f>G58</f>
        <v>167.8</v>
      </c>
    </row>
    <row r="58" spans="1:7" s="5" customFormat="1" ht="23.25" customHeight="1">
      <c r="A58" s="14" t="s">
        <v>227</v>
      </c>
      <c r="B58" s="19"/>
      <c r="C58" s="20" t="s">
        <v>28</v>
      </c>
      <c r="D58" s="20" t="s">
        <v>33</v>
      </c>
      <c r="E58" s="20" t="s">
        <v>224</v>
      </c>
      <c r="F58" s="20" t="s">
        <v>226</v>
      </c>
      <c r="G58" s="24">
        <v>167.8</v>
      </c>
    </row>
    <row r="59" spans="1:7" s="5" customFormat="1" ht="18.75">
      <c r="A59" s="14" t="s">
        <v>186</v>
      </c>
      <c r="B59" s="19"/>
      <c r="C59" s="20" t="s">
        <v>28</v>
      </c>
      <c r="D59" s="20" t="s">
        <v>33</v>
      </c>
      <c r="E59" s="20" t="s">
        <v>211</v>
      </c>
      <c r="F59" s="20"/>
      <c r="G59" s="24">
        <f>G60</f>
        <v>3.8</v>
      </c>
    </row>
    <row r="60" spans="1:7" s="5" customFormat="1" ht="18.75">
      <c r="A60" s="14" t="s">
        <v>114</v>
      </c>
      <c r="B60" s="19"/>
      <c r="C60" s="20" t="s">
        <v>28</v>
      </c>
      <c r="D60" s="20" t="s">
        <v>33</v>
      </c>
      <c r="E60" s="20" t="s">
        <v>211</v>
      </c>
      <c r="F60" s="20" t="s">
        <v>113</v>
      </c>
      <c r="G60" s="24">
        <v>3.8</v>
      </c>
    </row>
    <row r="61" spans="1:7" s="5" customFormat="1" ht="37.5">
      <c r="A61" s="14" t="s">
        <v>64</v>
      </c>
      <c r="B61" s="19"/>
      <c r="C61" s="20" t="s">
        <v>28</v>
      </c>
      <c r="D61" s="20" t="s">
        <v>33</v>
      </c>
      <c r="E61" s="20" t="s">
        <v>212</v>
      </c>
      <c r="F61" s="20"/>
      <c r="G61" s="24">
        <f>G62</f>
        <v>396</v>
      </c>
    </row>
    <row r="62" spans="1:7" s="5" customFormat="1" ht="63" customHeight="1">
      <c r="A62" s="14" t="s">
        <v>208</v>
      </c>
      <c r="B62" s="19"/>
      <c r="C62" s="20" t="s">
        <v>28</v>
      </c>
      <c r="D62" s="20" t="s">
        <v>33</v>
      </c>
      <c r="E62" s="20" t="s">
        <v>212</v>
      </c>
      <c r="F62" s="20" t="s">
        <v>112</v>
      </c>
      <c r="G62" s="24">
        <v>396</v>
      </c>
    </row>
    <row r="63" spans="1:7" ht="39">
      <c r="A63" s="49" t="s">
        <v>139</v>
      </c>
      <c r="B63" s="46"/>
      <c r="C63" s="47" t="s">
        <v>30</v>
      </c>
      <c r="D63" s="47" t="s">
        <v>29</v>
      </c>
      <c r="E63" s="47"/>
      <c r="F63" s="47"/>
      <c r="G63" s="48">
        <f aca="true" t="shared" si="0" ref="G63:G68">G64</f>
        <v>129.6</v>
      </c>
    </row>
    <row r="64" spans="1:7" ht="75">
      <c r="A64" s="33" t="s">
        <v>140</v>
      </c>
      <c r="B64" s="19"/>
      <c r="C64" s="20" t="s">
        <v>30</v>
      </c>
      <c r="D64" s="20" t="s">
        <v>35</v>
      </c>
      <c r="E64" s="20"/>
      <c r="F64" s="20"/>
      <c r="G64" s="24">
        <f t="shared" si="0"/>
        <v>129.6</v>
      </c>
    </row>
    <row r="65" spans="1:7" ht="37.5">
      <c r="A65" s="14" t="s">
        <v>49</v>
      </c>
      <c r="B65" s="19"/>
      <c r="C65" s="20" t="s">
        <v>30</v>
      </c>
      <c r="D65" s="20" t="s">
        <v>35</v>
      </c>
      <c r="E65" s="20" t="s">
        <v>124</v>
      </c>
      <c r="F65" s="20"/>
      <c r="G65" s="24">
        <f t="shared" si="0"/>
        <v>129.6</v>
      </c>
    </row>
    <row r="66" spans="1:7" ht="18.75">
      <c r="A66" s="14" t="s">
        <v>84</v>
      </c>
      <c r="B66" s="19"/>
      <c r="C66" s="20" t="s">
        <v>30</v>
      </c>
      <c r="D66" s="20" t="s">
        <v>35</v>
      </c>
      <c r="E66" s="20" t="s">
        <v>125</v>
      </c>
      <c r="F66" s="20"/>
      <c r="G66" s="24">
        <f t="shared" si="0"/>
        <v>129.6</v>
      </c>
    </row>
    <row r="67" spans="1:7" ht="18.75">
      <c r="A67" s="14" t="s">
        <v>84</v>
      </c>
      <c r="B67" s="19"/>
      <c r="C67" s="20" t="s">
        <v>141</v>
      </c>
      <c r="D67" s="20" t="s">
        <v>35</v>
      </c>
      <c r="E67" s="20" t="s">
        <v>127</v>
      </c>
      <c r="F67" s="20"/>
      <c r="G67" s="24">
        <f t="shared" si="0"/>
        <v>129.6</v>
      </c>
    </row>
    <row r="68" spans="1:7" ht="37.5">
      <c r="A68" s="14" t="s">
        <v>213</v>
      </c>
      <c r="B68" s="19"/>
      <c r="C68" s="20" t="s">
        <v>30</v>
      </c>
      <c r="D68" s="20" t="s">
        <v>35</v>
      </c>
      <c r="E68" s="20" t="s">
        <v>133</v>
      </c>
      <c r="F68" s="20"/>
      <c r="G68" s="24">
        <f t="shared" si="0"/>
        <v>129.6</v>
      </c>
    </row>
    <row r="69" spans="1:7" ht="63.75" customHeight="1">
      <c r="A69" s="14" t="s">
        <v>208</v>
      </c>
      <c r="B69" s="19"/>
      <c r="C69" s="20" t="s">
        <v>30</v>
      </c>
      <c r="D69" s="20" t="s">
        <v>35</v>
      </c>
      <c r="E69" s="20" t="s">
        <v>133</v>
      </c>
      <c r="F69" s="20" t="s">
        <v>112</v>
      </c>
      <c r="G69" s="24">
        <v>129.6</v>
      </c>
    </row>
    <row r="70" spans="1:7" ht="19.5">
      <c r="A70" s="45" t="s">
        <v>52</v>
      </c>
      <c r="B70" s="19"/>
      <c r="C70" s="20" t="s">
        <v>31</v>
      </c>
      <c r="D70" s="20" t="s">
        <v>29</v>
      </c>
      <c r="E70" s="20"/>
      <c r="F70" s="20"/>
      <c r="G70" s="24">
        <f>G71</f>
        <v>4314</v>
      </c>
    </row>
    <row r="71" spans="1:7" ht="18.75">
      <c r="A71" s="33" t="s">
        <v>25</v>
      </c>
      <c r="B71" s="19"/>
      <c r="C71" s="20" t="s">
        <v>31</v>
      </c>
      <c r="D71" s="20" t="s">
        <v>35</v>
      </c>
      <c r="E71" s="20"/>
      <c r="F71" s="20"/>
      <c r="G71" s="24">
        <f>G72</f>
        <v>4314</v>
      </c>
    </row>
    <row r="72" spans="1:7" ht="56.25">
      <c r="A72" s="14" t="s">
        <v>237</v>
      </c>
      <c r="B72" s="19"/>
      <c r="C72" s="20" t="s">
        <v>31</v>
      </c>
      <c r="D72" s="20" t="s">
        <v>35</v>
      </c>
      <c r="E72" s="20" t="s">
        <v>144</v>
      </c>
      <c r="F72" s="20"/>
      <c r="G72" s="24">
        <f>G73+G81</f>
        <v>4314</v>
      </c>
    </row>
    <row r="73" spans="1:7" ht="56.25">
      <c r="A73" s="14" t="s">
        <v>214</v>
      </c>
      <c r="B73" s="19"/>
      <c r="C73" s="20" t="s">
        <v>31</v>
      </c>
      <c r="D73" s="20" t="s">
        <v>35</v>
      </c>
      <c r="E73" s="20" t="s">
        <v>145</v>
      </c>
      <c r="F73" s="20"/>
      <c r="G73" s="24">
        <f>G74</f>
        <v>4300</v>
      </c>
    </row>
    <row r="74" spans="1:7" ht="93.75">
      <c r="A74" s="14" t="s">
        <v>146</v>
      </c>
      <c r="B74" s="19"/>
      <c r="C74" s="20" t="s">
        <v>31</v>
      </c>
      <c r="D74" s="20" t="s">
        <v>35</v>
      </c>
      <c r="E74" s="20" t="s">
        <v>188</v>
      </c>
      <c r="F74" s="20"/>
      <c r="G74" s="24">
        <f>G75+G77+G79</f>
        <v>4300</v>
      </c>
    </row>
    <row r="75" spans="1:7" ht="18.75">
      <c r="A75" s="14" t="s">
        <v>215</v>
      </c>
      <c r="B75" s="19"/>
      <c r="C75" s="20" t="s">
        <v>31</v>
      </c>
      <c r="D75" s="20" t="s">
        <v>35</v>
      </c>
      <c r="E75" s="20" t="s">
        <v>216</v>
      </c>
      <c r="F75" s="20"/>
      <c r="G75" s="24">
        <f>SUM(G76:G76)</f>
        <v>500</v>
      </c>
    </row>
    <row r="76" spans="1:7" ht="61.5" customHeight="1">
      <c r="A76" s="14" t="s">
        <v>208</v>
      </c>
      <c r="B76" s="19"/>
      <c r="C76" s="20" t="s">
        <v>31</v>
      </c>
      <c r="D76" s="20" t="s">
        <v>35</v>
      </c>
      <c r="E76" s="20" t="s">
        <v>216</v>
      </c>
      <c r="F76" s="20" t="s">
        <v>112</v>
      </c>
      <c r="G76" s="24">
        <v>500</v>
      </c>
    </row>
    <row r="77" spans="1:7" ht="37.5">
      <c r="A77" s="14" t="s">
        <v>217</v>
      </c>
      <c r="B77" s="19"/>
      <c r="C77" s="20" t="s">
        <v>31</v>
      </c>
      <c r="D77" s="20" t="s">
        <v>35</v>
      </c>
      <c r="E77" s="20" t="s">
        <v>218</v>
      </c>
      <c r="F77" s="20"/>
      <c r="G77" s="24">
        <f>G78</f>
        <v>3500</v>
      </c>
    </row>
    <row r="78" spans="1:7" ht="63" customHeight="1">
      <c r="A78" s="14" t="s">
        <v>208</v>
      </c>
      <c r="B78" s="19"/>
      <c r="C78" s="20" t="s">
        <v>31</v>
      </c>
      <c r="D78" s="20" t="s">
        <v>35</v>
      </c>
      <c r="E78" s="20" t="s">
        <v>218</v>
      </c>
      <c r="F78" s="20" t="s">
        <v>112</v>
      </c>
      <c r="G78" s="24">
        <v>3500</v>
      </c>
    </row>
    <row r="79" spans="1:7" ht="44.25" customHeight="1">
      <c r="A79" s="14" t="s">
        <v>238</v>
      </c>
      <c r="B79" s="19"/>
      <c r="C79" s="20" t="s">
        <v>31</v>
      </c>
      <c r="D79" s="20" t="s">
        <v>35</v>
      </c>
      <c r="E79" s="20" t="s">
        <v>239</v>
      </c>
      <c r="F79" s="20"/>
      <c r="G79" s="24">
        <f>G80</f>
        <v>300</v>
      </c>
    </row>
    <row r="80" spans="1:7" ht="63" customHeight="1">
      <c r="A80" s="14" t="s">
        <v>208</v>
      </c>
      <c r="B80" s="19"/>
      <c r="C80" s="20" t="s">
        <v>31</v>
      </c>
      <c r="D80" s="20" t="s">
        <v>35</v>
      </c>
      <c r="E80" s="20" t="s">
        <v>239</v>
      </c>
      <c r="F80" s="20" t="s">
        <v>112</v>
      </c>
      <c r="G80" s="24">
        <v>300</v>
      </c>
    </row>
    <row r="81" spans="1:7" ht="37.5">
      <c r="A81" s="14" t="s">
        <v>240</v>
      </c>
      <c r="B81" s="19"/>
      <c r="C81" s="20" t="s">
        <v>31</v>
      </c>
      <c r="D81" s="20" t="s">
        <v>35</v>
      </c>
      <c r="E81" s="20" t="s">
        <v>243</v>
      </c>
      <c r="F81" s="20"/>
      <c r="G81" s="24">
        <f>G82</f>
        <v>14</v>
      </c>
    </row>
    <row r="82" spans="1:7" ht="37.5">
      <c r="A82" s="14" t="s">
        <v>241</v>
      </c>
      <c r="B82" s="19"/>
      <c r="C82" s="20" t="s">
        <v>31</v>
      </c>
      <c r="D82" s="20" t="s">
        <v>35</v>
      </c>
      <c r="E82" s="20" t="s">
        <v>244</v>
      </c>
      <c r="F82" s="20"/>
      <c r="G82" s="24">
        <f>G83</f>
        <v>14</v>
      </c>
    </row>
    <row r="83" spans="1:7" ht="37.5">
      <c r="A83" s="14" t="s">
        <v>242</v>
      </c>
      <c r="B83" s="19"/>
      <c r="C83" s="20" t="s">
        <v>31</v>
      </c>
      <c r="D83" s="20" t="s">
        <v>35</v>
      </c>
      <c r="E83" s="20" t="s">
        <v>245</v>
      </c>
      <c r="F83" s="20"/>
      <c r="G83" s="24">
        <f>G84</f>
        <v>14</v>
      </c>
    </row>
    <row r="84" spans="1:7" ht="63" customHeight="1">
      <c r="A84" s="14" t="s">
        <v>208</v>
      </c>
      <c r="B84" s="19"/>
      <c r="C84" s="20" t="s">
        <v>31</v>
      </c>
      <c r="D84" s="20" t="s">
        <v>35</v>
      </c>
      <c r="E84" s="20" t="s">
        <v>245</v>
      </c>
      <c r="F84" s="20" t="s">
        <v>112</v>
      </c>
      <c r="G84" s="24">
        <v>14</v>
      </c>
    </row>
    <row r="85" spans="1:7" ht="19.5">
      <c r="A85" s="45" t="s">
        <v>53</v>
      </c>
      <c r="B85" s="19"/>
      <c r="C85" s="20" t="s">
        <v>36</v>
      </c>
      <c r="D85" s="20" t="s">
        <v>29</v>
      </c>
      <c r="E85" s="20"/>
      <c r="F85" s="20"/>
      <c r="G85" s="24">
        <f>G86+G92+G100+G110</f>
        <v>16703.9</v>
      </c>
    </row>
    <row r="86" spans="1:7" ht="18.75">
      <c r="A86" s="34" t="s">
        <v>86</v>
      </c>
      <c r="B86" s="19"/>
      <c r="C86" s="20" t="s">
        <v>36</v>
      </c>
      <c r="D86" s="20" t="s">
        <v>28</v>
      </c>
      <c r="E86" s="20"/>
      <c r="F86" s="20"/>
      <c r="G86" s="24">
        <f>G87</f>
        <v>118.9</v>
      </c>
    </row>
    <row r="87" spans="1:7" ht="37.5">
      <c r="A87" s="14" t="s">
        <v>49</v>
      </c>
      <c r="B87" s="19"/>
      <c r="C87" s="20" t="s">
        <v>36</v>
      </c>
      <c r="D87" s="20" t="s">
        <v>28</v>
      </c>
      <c r="E87" s="20" t="s">
        <v>124</v>
      </c>
      <c r="F87" s="20"/>
      <c r="G87" s="24">
        <f>G88</f>
        <v>118.9</v>
      </c>
    </row>
    <row r="88" spans="1:7" ht="18.75">
      <c r="A88" s="14" t="s">
        <v>84</v>
      </c>
      <c r="B88" s="19"/>
      <c r="C88" s="20" t="s">
        <v>36</v>
      </c>
      <c r="D88" s="20" t="s">
        <v>28</v>
      </c>
      <c r="E88" s="20" t="s">
        <v>125</v>
      </c>
      <c r="F88" s="20"/>
      <c r="G88" s="24">
        <f>G89</f>
        <v>118.9</v>
      </c>
    </row>
    <row r="89" spans="1:7" ht="18.75">
      <c r="A89" s="14" t="s">
        <v>84</v>
      </c>
      <c r="B89" s="19"/>
      <c r="C89" s="20" t="s">
        <v>36</v>
      </c>
      <c r="D89" s="20" t="s">
        <v>28</v>
      </c>
      <c r="E89" s="20" t="s">
        <v>127</v>
      </c>
      <c r="F89" s="20"/>
      <c r="G89" s="24">
        <f>G90</f>
        <v>118.9</v>
      </c>
    </row>
    <row r="90" spans="1:7" ht="37.5">
      <c r="A90" s="14" t="s">
        <v>228</v>
      </c>
      <c r="B90" s="19"/>
      <c r="C90" s="20" t="s">
        <v>36</v>
      </c>
      <c r="D90" s="20" t="s">
        <v>28</v>
      </c>
      <c r="E90" s="20" t="s">
        <v>156</v>
      </c>
      <c r="F90" s="20"/>
      <c r="G90" s="24">
        <f>G91</f>
        <v>118.9</v>
      </c>
    </row>
    <row r="91" spans="1:7" ht="59.25" customHeight="1">
      <c r="A91" s="14" t="s">
        <v>208</v>
      </c>
      <c r="B91" s="19"/>
      <c r="C91" s="20" t="s">
        <v>36</v>
      </c>
      <c r="D91" s="20" t="s">
        <v>28</v>
      </c>
      <c r="E91" s="20" t="s">
        <v>156</v>
      </c>
      <c r="F91" s="20" t="s">
        <v>112</v>
      </c>
      <c r="G91" s="24">
        <v>118.9</v>
      </c>
    </row>
    <row r="92" spans="1:7" s="5" customFormat="1" ht="18.75">
      <c r="A92" s="34" t="s">
        <v>16</v>
      </c>
      <c r="B92" s="19"/>
      <c r="C92" s="20" t="s">
        <v>36</v>
      </c>
      <c r="D92" s="20" t="s">
        <v>34</v>
      </c>
      <c r="E92" s="20"/>
      <c r="F92" s="20"/>
      <c r="G92" s="24">
        <f>G93</f>
        <v>4665</v>
      </c>
    </row>
    <row r="93" spans="1:7" s="5" customFormat="1" ht="37.5">
      <c r="A93" s="14" t="s">
        <v>49</v>
      </c>
      <c r="B93" s="19"/>
      <c r="C93" s="20" t="s">
        <v>36</v>
      </c>
      <c r="D93" s="20" t="s">
        <v>34</v>
      </c>
      <c r="E93" s="20" t="s">
        <v>124</v>
      </c>
      <c r="F93" s="20"/>
      <c r="G93" s="24">
        <f>G94</f>
        <v>4665</v>
      </c>
    </row>
    <row r="94" spans="1:7" s="5" customFormat="1" ht="18.75">
      <c r="A94" s="14" t="s">
        <v>84</v>
      </c>
      <c r="B94" s="19"/>
      <c r="C94" s="20" t="s">
        <v>36</v>
      </c>
      <c r="D94" s="20" t="s">
        <v>34</v>
      </c>
      <c r="E94" s="20" t="s">
        <v>125</v>
      </c>
      <c r="F94" s="20"/>
      <c r="G94" s="24">
        <f>G95</f>
        <v>4665</v>
      </c>
    </row>
    <row r="95" spans="1:7" s="5" customFormat="1" ht="18.75">
      <c r="A95" s="14" t="s">
        <v>84</v>
      </c>
      <c r="B95" s="19"/>
      <c r="C95" s="20" t="s">
        <v>36</v>
      </c>
      <c r="D95" s="20" t="s">
        <v>34</v>
      </c>
      <c r="E95" s="20" t="s">
        <v>127</v>
      </c>
      <c r="F95" s="20"/>
      <c r="G95" s="24">
        <f>G96+G98</f>
        <v>4665</v>
      </c>
    </row>
    <row r="96" spans="1:7" s="5" customFormat="1" ht="59.25" customHeight="1">
      <c r="A96" s="14" t="s">
        <v>246</v>
      </c>
      <c r="B96" s="19"/>
      <c r="C96" s="20" t="s">
        <v>36</v>
      </c>
      <c r="D96" s="20" t="s">
        <v>34</v>
      </c>
      <c r="E96" s="20" t="s">
        <v>155</v>
      </c>
      <c r="F96" s="20"/>
      <c r="G96" s="24">
        <f>G97</f>
        <v>800</v>
      </c>
    </row>
    <row r="97" spans="1:7" s="5" customFormat="1" ht="81.75" customHeight="1">
      <c r="A97" s="14" t="s">
        <v>254</v>
      </c>
      <c r="B97" s="19"/>
      <c r="C97" s="20" t="s">
        <v>36</v>
      </c>
      <c r="D97" s="20" t="s">
        <v>34</v>
      </c>
      <c r="E97" s="20" t="s">
        <v>155</v>
      </c>
      <c r="F97" s="20" t="s">
        <v>66</v>
      </c>
      <c r="G97" s="24">
        <v>800</v>
      </c>
    </row>
    <row r="98" spans="1:7" s="5" customFormat="1" ht="59.25" customHeight="1">
      <c r="A98" s="14" t="s">
        <v>247</v>
      </c>
      <c r="B98" s="19"/>
      <c r="C98" s="20" t="s">
        <v>36</v>
      </c>
      <c r="D98" s="20" t="s">
        <v>34</v>
      </c>
      <c r="E98" s="20" t="s">
        <v>248</v>
      </c>
      <c r="F98" s="20"/>
      <c r="G98" s="24">
        <f>G99</f>
        <v>3865</v>
      </c>
    </row>
    <row r="99" spans="1:7" s="5" customFormat="1" ht="59.25" customHeight="1">
      <c r="A99" s="14" t="s">
        <v>208</v>
      </c>
      <c r="B99" s="19"/>
      <c r="C99" s="20" t="s">
        <v>36</v>
      </c>
      <c r="D99" s="20" t="s">
        <v>34</v>
      </c>
      <c r="E99" s="20" t="s">
        <v>248</v>
      </c>
      <c r="F99" s="20" t="s">
        <v>112</v>
      </c>
      <c r="G99" s="24">
        <v>3865</v>
      </c>
    </row>
    <row r="100" spans="1:7" s="5" customFormat="1" ht="18.75">
      <c r="A100" s="34" t="s">
        <v>17</v>
      </c>
      <c r="B100" s="19"/>
      <c r="C100" s="20" t="s">
        <v>36</v>
      </c>
      <c r="D100" s="20" t="s">
        <v>30</v>
      </c>
      <c r="E100" s="20"/>
      <c r="F100" s="20"/>
      <c r="G100" s="24">
        <f>G101</f>
        <v>8034.099999999999</v>
      </c>
    </row>
    <row r="101" spans="1:7" s="5" customFormat="1" ht="37.5">
      <c r="A101" s="14" t="s">
        <v>49</v>
      </c>
      <c r="B101" s="19"/>
      <c r="C101" s="20" t="s">
        <v>36</v>
      </c>
      <c r="D101" s="20" t="s">
        <v>30</v>
      </c>
      <c r="E101" s="20" t="s">
        <v>124</v>
      </c>
      <c r="F101" s="20"/>
      <c r="G101" s="24">
        <f>G102</f>
        <v>8034.099999999999</v>
      </c>
    </row>
    <row r="102" spans="1:7" s="5" customFormat="1" ht="18.75">
      <c r="A102" s="14" t="s">
        <v>84</v>
      </c>
      <c r="B102" s="19"/>
      <c r="C102" s="20" t="s">
        <v>36</v>
      </c>
      <c r="D102" s="20" t="s">
        <v>30</v>
      </c>
      <c r="E102" s="20" t="s">
        <v>125</v>
      </c>
      <c r="F102" s="20"/>
      <c r="G102" s="24">
        <f>G103</f>
        <v>8034.099999999999</v>
      </c>
    </row>
    <row r="103" spans="1:7" s="5" customFormat="1" ht="18.75">
      <c r="A103" s="14" t="s">
        <v>84</v>
      </c>
      <c r="B103" s="19"/>
      <c r="C103" s="20" t="s">
        <v>36</v>
      </c>
      <c r="D103" s="20" t="s">
        <v>30</v>
      </c>
      <c r="E103" s="20" t="s">
        <v>127</v>
      </c>
      <c r="F103" s="20"/>
      <c r="G103" s="24">
        <f>G104+G106+G108</f>
        <v>8034.099999999999</v>
      </c>
    </row>
    <row r="104" spans="1:7" s="5" customFormat="1" ht="37.5">
      <c r="A104" s="14" t="s">
        <v>219</v>
      </c>
      <c r="B104" s="19"/>
      <c r="C104" s="20" t="s">
        <v>36</v>
      </c>
      <c r="D104" s="20" t="s">
        <v>30</v>
      </c>
      <c r="E104" s="20" t="s">
        <v>162</v>
      </c>
      <c r="F104" s="20"/>
      <c r="G104" s="24">
        <f>G105</f>
        <v>4768.4</v>
      </c>
    </row>
    <row r="105" spans="1:7" s="5" customFormat="1" ht="59.25" customHeight="1">
      <c r="A105" s="14" t="s">
        <v>208</v>
      </c>
      <c r="B105" s="19"/>
      <c r="C105" s="20" t="s">
        <v>36</v>
      </c>
      <c r="D105" s="20" t="s">
        <v>30</v>
      </c>
      <c r="E105" s="20" t="s">
        <v>162</v>
      </c>
      <c r="F105" s="20" t="s">
        <v>112</v>
      </c>
      <c r="G105" s="24">
        <v>4768.4</v>
      </c>
    </row>
    <row r="106" spans="1:7" ht="56.25">
      <c r="A106" s="14" t="s">
        <v>220</v>
      </c>
      <c r="B106" s="19"/>
      <c r="C106" s="20" t="s">
        <v>36</v>
      </c>
      <c r="D106" s="20" t="s">
        <v>30</v>
      </c>
      <c r="E106" s="20" t="s">
        <v>165</v>
      </c>
      <c r="F106" s="20"/>
      <c r="G106" s="24">
        <f>G107</f>
        <v>3209.9</v>
      </c>
    </row>
    <row r="107" spans="1:7" ht="66" customHeight="1">
      <c r="A107" s="14" t="s">
        <v>208</v>
      </c>
      <c r="B107" s="19"/>
      <c r="C107" s="20" t="s">
        <v>36</v>
      </c>
      <c r="D107" s="20" t="s">
        <v>30</v>
      </c>
      <c r="E107" s="20" t="s">
        <v>165</v>
      </c>
      <c r="F107" s="20" t="s">
        <v>112</v>
      </c>
      <c r="G107" s="24">
        <v>3209.9</v>
      </c>
    </row>
    <row r="108" spans="1:7" ht="18.75">
      <c r="A108" s="14" t="s">
        <v>249</v>
      </c>
      <c r="B108" s="19"/>
      <c r="C108" s="20" t="s">
        <v>36</v>
      </c>
      <c r="D108" s="20" t="s">
        <v>30</v>
      </c>
      <c r="E108" s="20" t="s">
        <v>255</v>
      </c>
      <c r="F108" s="20"/>
      <c r="G108" s="24">
        <f>G109</f>
        <v>55.8</v>
      </c>
    </row>
    <row r="109" spans="1:7" ht="60.75" customHeight="1">
      <c r="A109" s="14" t="s">
        <v>208</v>
      </c>
      <c r="B109" s="19"/>
      <c r="C109" s="20" t="s">
        <v>36</v>
      </c>
      <c r="D109" s="20" t="s">
        <v>30</v>
      </c>
      <c r="E109" s="20" t="s">
        <v>255</v>
      </c>
      <c r="F109" s="20" t="s">
        <v>112</v>
      </c>
      <c r="G109" s="24">
        <v>55.8</v>
      </c>
    </row>
    <row r="110" spans="1:7" s="51" customFormat="1" ht="56.25">
      <c r="A110" s="33" t="s">
        <v>163</v>
      </c>
      <c r="B110" s="19"/>
      <c r="C110" s="20" t="s">
        <v>36</v>
      </c>
      <c r="D110" s="20" t="s">
        <v>36</v>
      </c>
      <c r="E110" s="20"/>
      <c r="F110" s="20"/>
      <c r="G110" s="24">
        <f>G111</f>
        <v>3885.9</v>
      </c>
    </row>
    <row r="111" spans="1:7" s="51" customFormat="1" ht="37.5">
      <c r="A111" s="14" t="s">
        <v>49</v>
      </c>
      <c r="B111" s="19"/>
      <c r="C111" s="20" t="s">
        <v>36</v>
      </c>
      <c r="D111" s="20" t="s">
        <v>36</v>
      </c>
      <c r="E111" s="20" t="s">
        <v>124</v>
      </c>
      <c r="F111" s="20"/>
      <c r="G111" s="24">
        <f>G112</f>
        <v>3885.9</v>
      </c>
    </row>
    <row r="112" spans="1:7" s="51" customFormat="1" ht="18.75">
      <c r="A112" s="14" t="s">
        <v>84</v>
      </c>
      <c r="B112" s="19"/>
      <c r="C112" s="20" t="s">
        <v>36</v>
      </c>
      <c r="D112" s="20" t="s">
        <v>36</v>
      </c>
      <c r="E112" s="20" t="s">
        <v>125</v>
      </c>
      <c r="F112" s="20"/>
      <c r="G112" s="24">
        <f>G113</f>
        <v>3885.9</v>
      </c>
    </row>
    <row r="113" spans="1:7" s="51" customFormat="1" ht="18.75">
      <c r="A113" s="14" t="s">
        <v>84</v>
      </c>
      <c r="B113" s="19"/>
      <c r="C113" s="20" t="s">
        <v>36</v>
      </c>
      <c r="D113" s="20" t="s">
        <v>36</v>
      </c>
      <c r="E113" s="20" t="s">
        <v>127</v>
      </c>
      <c r="F113" s="20"/>
      <c r="G113" s="24">
        <f>G114</f>
        <v>3885.9</v>
      </c>
    </row>
    <row r="114" spans="1:7" s="51" customFormat="1" ht="56.25">
      <c r="A114" s="14" t="s">
        <v>220</v>
      </c>
      <c r="B114" s="19"/>
      <c r="C114" s="20" t="s">
        <v>36</v>
      </c>
      <c r="D114" s="20" t="s">
        <v>36</v>
      </c>
      <c r="E114" s="20" t="s">
        <v>165</v>
      </c>
      <c r="F114" s="20"/>
      <c r="G114" s="24">
        <f>SUM(G115:G115)</f>
        <v>3885.9</v>
      </c>
    </row>
    <row r="115" spans="1:7" s="51" customFormat="1" ht="37.5">
      <c r="A115" s="14" t="s">
        <v>166</v>
      </c>
      <c r="B115" s="19"/>
      <c r="C115" s="20" t="s">
        <v>36</v>
      </c>
      <c r="D115" s="20" t="s">
        <v>36</v>
      </c>
      <c r="E115" s="20" t="s">
        <v>165</v>
      </c>
      <c r="F115" s="20" t="s">
        <v>167</v>
      </c>
      <c r="G115" s="24">
        <v>3885.9</v>
      </c>
    </row>
    <row r="116" spans="1:7" ht="19.5">
      <c r="A116" s="45" t="s">
        <v>54</v>
      </c>
      <c r="B116" s="19"/>
      <c r="C116" s="20" t="s">
        <v>37</v>
      </c>
      <c r="D116" s="20" t="s">
        <v>29</v>
      </c>
      <c r="E116" s="19"/>
      <c r="F116" s="19" t="s">
        <v>7</v>
      </c>
      <c r="G116" s="24">
        <f>G117</f>
        <v>9685</v>
      </c>
    </row>
    <row r="117" spans="1:7" ht="18.75">
      <c r="A117" s="33" t="s">
        <v>18</v>
      </c>
      <c r="B117" s="19"/>
      <c r="C117" s="20" t="s">
        <v>37</v>
      </c>
      <c r="D117" s="20" t="s">
        <v>28</v>
      </c>
      <c r="E117" s="19"/>
      <c r="F117" s="19" t="s">
        <v>7</v>
      </c>
      <c r="G117" s="24">
        <f>G118</f>
        <v>9685</v>
      </c>
    </row>
    <row r="118" spans="1:7" ht="37.5">
      <c r="A118" s="14" t="s">
        <v>49</v>
      </c>
      <c r="B118" s="19"/>
      <c r="C118" s="20" t="s">
        <v>37</v>
      </c>
      <c r="D118" s="20" t="s">
        <v>28</v>
      </c>
      <c r="E118" s="20" t="s">
        <v>124</v>
      </c>
      <c r="F118" s="19"/>
      <c r="G118" s="24">
        <f>G119</f>
        <v>9685</v>
      </c>
    </row>
    <row r="119" spans="1:7" ht="18.75">
      <c r="A119" s="14" t="s">
        <v>84</v>
      </c>
      <c r="B119" s="19"/>
      <c r="C119" s="20" t="s">
        <v>37</v>
      </c>
      <c r="D119" s="20" t="s">
        <v>28</v>
      </c>
      <c r="E119" s="20" t="s">
        <v>125</v>
      </c>
      <c r="F119" s="19" t="s">
        <v>7</v>
      </c>
      <c r="G119" s="24">
        <f>G120</f>
        <v>9685</v>
      </c>
    </row>
    <row r="120" spans="1:7" ht="18.75">
      <c r="A120" s="14" t="s">
        <v>84</v>
      </c>
      <c r="B120" s="19"/>
      <c r="C120" s="20" t="s">
        <v>37</v>
      </c>
      <c r="D120" s="20" t="s">
        <v>28</v>
      </c>
      <c r="E120" s="20" t="s">
        <v>127</v>
      </c>
      <c r="F120" s="19"/>
      <c r="G120" s="24">
        <f>G121+G124+G127+G130</f>
        <v>9685</v>
      </c>
    </row>
    <row r="121" spans="1:7" ht="18.75">
      <c r="A121" s="14" t="s">
        <v>221</v>
      </c>
      <c r="B121" s="19"/>
      <c r="C121" s="20" t="s">
        <v>37</v>
      </c>
      <c r="D121" s="20" t="s">
        <v>28</v>
      </c>
      <c r="E121" s="19" t="s">
        <v>169</v>
      </c>
      <c r="F121" s="19"/>
      <c r="G121" s="24">
        <f>G122+G123</f>
        <v>4508.9</v>
      </c>
    </row>
    <row r="122" spans="1:7" ht="37.5">
      <c r="A122" s="14" t="s">
        <v>166</v>
      </c>
      <c r="B122" s="19"/>
      <c r="C122" s="20" t="s">
        <v>37</v>
      </c>
      <c r="D122" s="20" t="s">
        <v>28</v>
      </c>
      <c r="E122" s="19" t="s">
        <v>169</v>
      </c>
      <c r="F122" s="20" t="s">
        <v>167</v>
      </c>
      <c r="G122" s="24">
        <v>3741.2</v>
      </c>
    </row>
    <row r="123" spans="1:7" ht="57.75" customHeight="1">
      <c r="A123" s="14" t="s">
        <v>208</v>
      </c>
      <c r="B123" s="19"/>
      <c r="C123" s="20" t="s">
        <v>37</v>
      </c>
      <c r="D123" s="20" t="s">
        <v>28</v>
      </c>
      <c r="E123" s="19" t="s">
        <v>169</v>
      </c>
      <c r="F123" s="20" t="s">
        <v>112</v>
      </c>
      <c r="G123" s="24">
        <v>767.7</v>
      </c>
    </row>
    <row r="124" spans="1:7" ht="27" customHeight="1">
      <c r="A124" s="14" t="s">
        <v>222</v>
      </c>
      <c r="B124" s="19"/>
      <c r="C124" s="20" t="s">
        <v>37</v>
      </c>
      <c r="D124" s="20" t="s">
        <v>28</v>
      </c>
      <c r="E124" s="19" t="s">
        <v>174</v>
      </c>
      <c r="F124" s="21"/>
      <c r="G124" s="24">
        <f>G125+G126</f>
        <v>803.2</v>
      </c>
    </row>
    <row r="125" spans="1:7" ht="37.5">
      <c r="A125" s="14" t="s">
        <v>166</v>
      </c>
      <c r="B125" s="19"/>
      <c r="C125" s="20" t="s">
        <v>37</v>
      </c>
      <c r="D125" s="20" t="s">
        <v>28</v>
      </c>
      <c r="E125" s="19" t="s">
        <v>174</v>
      </c>
      <c r="F125" s="19">
        <v>110</v>
      </c>
      <c r="G125" s="24">
        <v>748.2</v>
      </c>
    </row>
    <row r="126" spans="1:7" ht="57.75" customHeight="1">
      <c r="A126" s="14" t="s">
        <v>208</v>
      </c>
      <c r="B126" s="19"/>
      <c r="C126" s="20" t="s">
        <v>37</v>
      </c>
      <c r="D126" s="20" t="s">
        <v>28</v>
      </c>
      <c r="E126" s="19" t="s">
        <v>174</v>
      </c>
      <c r="F126" s="19">
        <v>240</v>
      </c>
      <c r="G126" s="24">
        <v>55</v>
      </c>
    </row>
    <row r="127" spans="1:7" ht="18.75">
      <c r="A127" s="14" t="s">
        <v>250</v>
      </c>
      <c r="B127" s="19"/>
      <c r="C127" s="20" t="s">
        <v>37</v>
      </c>
      <c r="D127" s="20" t="s">
        <v>28</v>
      </c>
      <c r="E127" s="19" t="s">
        <v>178</v>
      </c>
      <c r="F127" s="21"/>
      <c r="G127" s="24">
        <f>G128+G129</f>
        <v>2442.8999999999996</v>
      </c>
    </row>
    <row r="128" spans="1:7" ht="37.5">
      <c r="A128" s="14" t="s">
        <v>166</v>
      </c>
      <c r="B128" s="19"/>
      <c r="C128" s="20" t="s">
        <v>37</v>
      </c>
      <c r="D128" s="20" t="s">
        <v>28</v>
      </c>
      <c r="E128" s="19" t="s">
        <v>178</v>
      </c>
      <c r="F128" s="19">
        <v>110</v>
      </c>
      <c r="G128" s="24">
        <v>2132.2</v>
      </c>
    </row>
    <row r="129" spans="1:7" ht="57.75" customHeight="1">
      <c r="A129" s="14" t="s">
        <v>208</v>
      </c>
      <c r="B129" s="19"/>
      <c r="C129" s="20" t="s">
        <v>37</v>
      </c>
      <c r="D129" s="20" t="s">
        <v>28</v>
      </c>
      <c r="E129" s="19" t="s">
        <v>178</v>
      </c>
      <c r="F129" s="19">
        <v>240</v>
      </c>
      <c r="G129" s="24">
        <v>310.7</v>
      </c>
    </row>
    <row r="130" spans="1:7" ht="37.5">
      <c r="A130" s="14" t="s">
        <v>251</v>
      </c>
      <c r="B130" s="19"/>
      <c r="C130" s="20" t="s">
        <v>37</v>
      </c>
      <c r="D130" s="20" t="s">
        <v>28</v>
      </c>
      <c r="E130" s="19" t="s">
        <v>256</v>
      </c>
      <c r="F130" s="21"/>
      <c r="G130" s="24">
        <f>G131</f>
        <v>1930</v>
      </c>
    </row>
    <row r="131" spans="1:7" ht="57.75" customHeight="1">
      <c r="A131" s="14" t="s">
        <v>208</v>
      </c>
      <c r="B131" s="19"/>
      <c r="C131" s="20" t="s">
        <v>37</v>
      </c>
      <c r="D131" s="20" t="s">
        <v>28</v>
      </c>
      <c r="E131" s="19" t="s">
        <v>256</v>
      </c>
      <c r="F131" s="19">
        <v>240</v>
      </c>
      <c r="G131" s="24">
        <v>1930</v>
      </c>
    </row>
    <row r="132" spans="1:7" ht="19.5">
      <c r="A132" s="45" t="s">
        <v>55</v>
      </c>
      <c r="B132" s="19"/>
      <c r="C132" s="20" t="s">
        <v>38</v>
      </c>
      <c r="D132" s="20" t="s">
        <v>29</v>
      </c>
      <c r="E132" s="20"/>
      <c r="F132" s="20"/>
      <c r="G132" s="24">
        <f aca="true" t="shared" si="1" ref="G132:G137">G133</f>
        <v>216.2</v>
      </c>
    </row>
    <row r="133" spans="1:7" ht="18.75">
      <c r="A133" s="33" t="s">
        <v>21</v>
      </c>
      <c r="B133" s="19"/>
      <c r="C133" s="20" t="s">
        <v>38</v>
      </c>
      <c r="D133" s="20" t="s">
        <v>28</v>
      </c>
      <c r="E133" s="20"/>
      <c r="F133" s="20"/>
      <c r="G133" s="24">
        <f t="shared" si="1"/>
        <v>216.2</v>
      </c>
    </row>
    <row r="134" spans="1:7" ht="37.5">
      <c r="A134" s="14" t="s">
        <v>49</v>
      </c>
      <c r="B134" s="19"/>
      <c r="C134" s="20" t="s">
        <v>38</v>
      </c>
      <c r="D134" s="20" t="s">
        <v>28</v>
      </c>
      <c r="E134" s="20" t="s">
        <v>124</v>
      </c>
      <c r="F134" s="20"/>
      <c r="G134" s="24">
        <f t="shared" si="1"/>
        <v>216.2</v>
      </c>
    </row>
    <row r="135" spans="1:7" ht="18.75">
      <c r="A135" s="14" t="s">
        <v>84</v>
      </c>
      <c r="B135" s="19"/>
      <c r="C135" s="20" t="s">
        <v>38</v>
      </c>
      <c r="D135" s="20" t="s">
        <v>28</v>
      </c>
      <c r="E135" s="20" t="s">
        <v>125</v>
      </c>
      <c r="F135" s="20"/>
      <c r="G135" s="24">
        <f t="shared" si="1"/>
        <v>216.2</v>
      </c>
    </row>
    <row r="136" spans="1:7" ht="18.75">
      <c r="A136" s="14" t="s">
        <v>84</v>
      </c>
      <c r="B136" s="19"/>
      <c r="C136" s="20" t="s">
        <v>38</v>
      </c>
      <c r="D136" s="20" t="s">
        <v>28</v>
      </c>
      <c r="E136" s="20" t="s">
        <v>127</v>
      </c>
      <c r="F136" s="20"/>
      <c r="G136" s="24">
        <f t="shared" si="1"/>
        <v>216.2</v>
      </c>
    </row>
    <row r="137" spans="1:7" ht="43.5" customHeight="1">
      <c r="A137" s="14" t="s">
        <v>201</v>
      </c>
      <c r="B137" s="19"/>
      <c r="C137" s="20" t="s">
        <v>38</v>
      </c>
      <c r="D137" s="20" t="s">
        <v>28</v>
      </c>
      <c r="E137" s="20" t="s">
        <v>175</v>
      </c>
      <c r="F137" s="20"/>
      <c r="G137" s="24">
        <f t="shared" si="1"/>
        <v>216.2</v>
      </c>
    </row>
    <row r="138" spans="1:7" ht="45" customHeight="1">
      <c r="A138" s="14" t="s">
        <v>177</v>
      </c>
      <c r="B138" s="19"/>
      <c r="C138" s="20" t="s">
        <v>38</v>
      </c>
      <c r="D138" s="20" t="s">
        <v>28</v>
      </c>
      <c r="E138" s="20" t="s">
        <v>175</v>
      </c>
      <c r="F138" s="20" t="s">
        <v>176</v>
      </c>
      <c r="G138" s="24">
        <v>216.2</v>
      </c>
    </row>
    <row r="139" spans="1:7" ht="19.5">
      <c r="A139" s="45" t="s">
        <v>56</v>
      </c>
      <c r="B139" s="19"/>
      <c r="C139" s="20" t="s">
        <v>32</v>
      </c>
      <c r="D139" s="20" t="s">
        <v>29</v>
      </c>
      <c r="E139" s="22"/>
      <c r="F139" s="22"/>
      <c r="G139" s="24">
        <f>G140</f>
        <v>1372</v>
      </c>
    </row>
    <row r="140" spans="1:7" ht="18.75">
      <c r="A140" s="33" t="s">
        <v>199</v>
      </c>
      <c r="B140" s="19"/>
      <c r="C140" s="20" t="s">
        <v>32</v>
      </c>
      <c r="D140" s="20" t="s">
        <v>34</v>
      </c>
      <c r="E140" s="20"/>
      <c r="F140" s="20"/>
      <c r="G140" s="24">
        <f>G141</f>
        <v>1372</v>
      </c>
    </row>
    <row r="141" spans="1:7" ht="37.5">
      <c r="A141" s="14" t="s">
        <v>49</v>
      </c>
      <c r="B141" s="19"/>
      <c r="C141" s="20" t="s">
        <v>32</v>
      </c>
      <c r="D141" s="20" t="s">
        <v>34</v>
      </c>
      <c r="E141" s="20" t="s">
        <v>124</v>
      </c>
      <c r="F141" s="20"/>
      <c r="G141" s="24">
        <f>G142</f>
        <v>1372</v>
      </c>
    </row>
    <row r="142" spans="1:7" ht="18.75">
      <c r="A142" s="14" t="s">
        <v>84</v>
      </c>
      <c r="B142" s="19"/>
      <c r="C142" s="20" t="s">
        <v>32</v>
      </c>
      <c r="D142" s="20" t="s">
        <v>34</v>
      </c>
      <c r="E142" s="20" t="s">
        <v>125</v>
      </c>
      <c r="F142" s="20"/>
      <c r="G142" s="24">
        <f>G143+G146</f>
        <v>1372</v>
      </c>
    </row>
    <row r="143" spans="1:7" ht="18.75">
      <c r="A143" s="14" t="s">
        <v>84</v>
      </c>
      <c r="B143" s="19"/>
      <c r="C143" s="20" t="s">
        <v>32</v>
      </c>
      <c r="D143" s="20" t="s">
        <v>34</v>
      </c>
      <c r="E143" s="20" t="s">
        <v>127</v>
      </c>
      <c r="F143" s="20"/>
      <c r="G143" s="24">
        <f>G144</f>
        <v>126.9</v>
      </c>
    </row>
    <row r="144" spans="1:7" ht="37.5">
      <c r="A144" s="14" t="s">
        <v>223</v>
      </c>
      <c r="B144" s="19"/>
      <c r="C144" s="20" t="s">
        <v>32</v>
      </c>
      <c r="D144" s="20" t="s">
        <v>34</v>
      </c>
      <c r="E144" s="20" t="s">
        <v>252</v>
      </c>
      <c r="F144" s="20"/>
      <c r="G144" s="24">
        <f>G145</f>
        <v>126.9</v>
      </c>
    </row>
    <row r="145" spans="1:7" ht="63" customHeight="1">
      <c r="A145" s="14" t="s">
        <v>208</v>
      </c>
      <c r="B145" s="19"/>
      <c r="C145" s="20" t="s">
        <v>32</v>
      </c>
      <c r="D145" s="20" t="s">
        <v>34</v>
      </c>
      <c r="E145" s="20" t="s">
        <v>252</v>
      </c>
      <c r="F145" s="20" t="s">
        <v>112</v>
      </c>
      <c r="G145" s="24">
        <v>126.9</v>
      </c>
    </row>
    <row r="146" spans="1:7" ht="37.5">
      <c r="A146" s="14" t="s">
        <v>253</v>
      </c>
      <c r="B146" s="19"/>
      <c r="C146" s="20" t="s">
        <v>32</v>
      </c>
      <c r="D146" s="20" t="s">
        <v>34</v>
      </c>
      <c r="E146" s="19" t="s">
        <v>257</v>
      </c>
      <c r="F146" s="21"/>
      <c r="G146" s="24">
        <f>SUM(G147:G148)</f>
        <v>1245.1</v>
      </c>
    </row>
    <row r="147" spans="1:7" ht="37.5">
      <c r="A147" s="14" t="s">
        <v>166</v>
      </c>
      <c r="B147" s="19"/>
      <c r="C147" s="20" t="s">
        <v>32</v>
      </c>
      <c r="D147" s="20" t="s">
        <v>34</v>
      </c>
      <c r="E147" s="19" t="s">
        <v>257</v>
      </c>
      <c r="F147" s="20" t="s">
        <v>167</v>
      </c>
      <c r="G147" s="24">
        <v>836.3</v>
      </c>
    </row>
    <row r="148" spans="1:7" ht="75">
      <c r="A148" s="14" t="s">
        <v>208</v>
      </c>
      <c r="B148" s="50"/>
      <c r="C148" s="20" t="s">
        <v>32</v>
      </c>
      <c r="D148" s="20" t="s">
        <v>34</v>
      </c>
      <c r="E148" s="19" t="s">
        <v>257</v>
      </c>
      <c r="F148" s="21">
        <v>240</v>
      </c>
      <c r="G148" s="24">
        <v>408.8</v>
      </c>
    </row>
  </sheetData>
  <sheetProtection/>
  <mergeCells count="7">
    <mergeCell ref="A8:G8"/>
    <mergeCell ref="A9:G9"/>
    <mergeCell ref="A1:G1"/>
    <mergeCell ref="A2:G2"/>
    <mergeCell ref="A3:G3"/>
    <mergeCell ref="A4:G4"/>
    <mergeCell ref="A5:G5"/>
  </mergeCells>
  <printOptions/>
  <pageMargins left="1.1811023622047245" right="0.3937007874015748" top="0.7874015748031497" bottom="0.7874015748031497" header="0.4330708661417323" footer="0.5118110236220472"/>
  <pageSetup firstPageNumber="1" useFirstPageNumber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"/>
  <sheetViews>
    <sheetView view="pageBreakPreview" zoomScaleSheetLayoutView="100" workbookViewId="0" topLeftCell="A1">
      <selection activeCell="C40" sqref="C40"/>
    </sheetView>
  </sheetViews>
  <sheetFormatPr defaultColWidth="9.00390625" defaultRowHeight="12.75"/>
  <cols>
    <col min="1" max="1" width="66.625" style="2" customWidth="1"/>
    <col min="2" max="2" width="9.25390625" style="2" customWidth="1"/>
    <col min="3" max="4" width="7.625" style="10" customWidth="1"/>
    <col min="5" max="5" width="19.875" style="10" customWidth="1"/>
    <col min="6" max="7" width="8.25390625" style="10" customWidth="1"/>
    <col min="8" max="8" width="15.25390625" style="2" customWidth="1"/>
    <col min="9" max="16384" width="9.125" style="2" customWidth="1"/>
  </cols>
  <sheetData>
    <row r="1" spans="5:8" ht="18.75">
      <c r="E1" s="62" t="s">
        <v>91</v>
      </c>
      <c r="F1" s="62"/>
      <c r="G1" s="62"/>
      <c r="H1" s="62"/>
    </row>
    <row r="2" spans="5:8" ht="18.75">
      <c r="E2" s="60" t="s">
        <v>0</v>
      </c>
      <c r="F2" s="60"/>
      <c r="G2" s="60"/>
      <c r="H2" s="60"/>
    </row>
    <row r="3" spans="5:8" ht="18.75">
      <c r="E3" s="60" t="s">
        <v>202</v>
      </c>
      <c r="F3" s="60"/>
      <c r="G3" s="60"/>
      <c r="H3" s="60"/>
    </row>
    <row r="4" spans="5:8" ht="18.75">
      <c r="E4" s="60" t="s">
        <v>203</v>
      </c>
      <c r="F4" s="60"/>
      <c r="G4" s="60"/>
      <c r="H4" s="60"/>
    </row>
    <row r="6" spans="6:7" ht="18.75">
      <c r="F6" s="11"/>
      <c r="G6" s="11"/>
    </row>
    <row r="7" spans="1:8" ht="18.75">
      <c r="A7" s="56" t="s">
        <v>92</v>
      </c>
      <c r="B7" s="56"/>
      <c r="C7" s="56"/>
      <c r="D7" s="56"/>
      <c r="E7" s="56"/>
      <c r="F7" s="56"/>
      <c r="G7" s="56"/>
      <c r="H7" s="56"/>
    </row>
    <row r="8" spans="1:8" ht="40.5" customHeight="1">
      <c r="A8" s="61" t="s">
        <v>204</v>
      </c>
      <c r="B8" s="61"/>
      <c r="C8" s="61"/>
      <c r="D8" s="61"/>
      <c r="E8" s="61"/>
      <c r="F8" s="61"/>
      <c r="G8" s="61"/>
      <c r="H8" s="61"/>
    </row>
    <row r="9" ht="18.75">
      <c r="H9" s="9" t="s">
        <v>1</v>
      </c>
    </row>
    <row r="10" spans="1:8" ht="31.5">
      <c r="A10" s="6" t="s">
        <v>2</v>
      </c>
      <c r="B10" s="6" t="s">
        <v>41</v>
      </c>
      <c r="C10" s="6" t="s">
        <v>3</v>
      </c>
      <c r="D10" s="6" t="s">
        <v>4</v>
      </c>
      <c r="E10" s="6" t="s">
        <v>5</v>
      </c>
      <c r="F10" s="6" t="s">
        <v>6</v>
      </c>
      <c r="G10" s="6"/>
      <c r="H10" s="12" t="s">
        <v>27</v>
      </c>
    </row>
    <row r="11" spans="1:8" ht="18.7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/>
      <c r="H11" s="27">
        <v>7</v>
      </c>
    </row>
    <row r="12" spans="1:8" ht="37.5">
      <c r="A12" s="16" t="s">
        <v>90</v>
      </c>
      <c r="B12" s="17">
        <v>910</v>
      </c>
      <c r="C12" s="18" t="s">
        <v>7</v>
      </c>
      <c r="D12" s="18" t="s">
        <v>7</v>
      </c>
      <c r="E12" s="18" t="s">
        <v>7</v>
      </c>
      <c r="F12" s="18" t="s">
        <v>7</v>
      </c>
      <c r="G12" s="18"/>
      <c r="H12" s="29">
        <f>H13+H76+H85+H93+H111+H149+H181+H189</f>
        <v>14104.400000000001</v>
      </c>
    </row>
    <row r="13" spans="1:8" ht="18.75">
      <c r="A13" s="15" t="s">
        <v>42</v>
      </c>
      <c r="B13" s="19"/>
      <c r="C13" s="20" t="s">
        <v>28</v>
      </c>
      <c r="D13" s="20" t="s">
        <v>29</v>
      </c>
      <c r="E13" s="19" t="s">
        <v>7</v>
      </c>
      <c r="F13" s="19" t="s">
        <v>7</v>
      </c>
      <c r="G13" s="19"/>
      <c r="H13" s="24">
        <f>H14+H19+H51+H57</f>
        <v>6887.500000000001</v>
      </c>
    </row>
    <row r="14" spans="1:8" ht="93.75">
      <c r="A14" s="33" t="s">
        <v>9</v>
      </c>
      <c r="B14" s="19"/>
      <c r="C14" s="20" t="s">
        <v>28</v>
      </c>
      <c r="D14" s="20" t="s">
        <v>30</v>
      </c>
      <c r="E14" s="20"/>
      <c r="F14" s="20"/>
      <c r="G14" s="20"/>
      <c r="H14" s="24">
        <f>H15</f>
        <v>77</v>
      </c>
    </row>
    <row r="15" spans="1:8" ht="37.5">
      <c r="A15" s="14" t="s">
        <v>82</v>
      </c>
      <c r="B15" s="19"/>
      <c r="C15" s="20" t="s">
        <v>28</v>
      </c>
      <c r="D15" s="20" t="s">
        <v>30</v>
      </c>
      <c r="E15" s="20" t="s">
        <v>100</v>
      </c>
      <c r="F15" s="20"/>
      <c r="G15" s="20"/>
      <c r="H15" s="24">
        <f>H16</f>
        <v>77</v>
      </c>
    </row>
    <row r="16" spans="1:8" ht="18.75">
      <c r="A16" s="14" t="s">
        <v>102</v>
      </c>
      <c r="B16" s="19"/>
      <c r="C16" s="20" t="s">
        <v>28</v>
      </c>
      <c r="D16" s="20" t="s">
        <v>30</v>
      </c>
      <c r="E16" s="20" t="s">
        <v>101</v>
      </c>
      <c r="F16" s="20"/>
      <c r="G16" s="20"/>
      <c r="H16" s="24">
        <f>H17</f>
        <v>77</v>
      </c>
    </row>
    <row r="17" spans="1:8" ht="56.25">
      <c r="A17" s="14" t="s">
        <v>43</v>
      </c>
      <c r="B17" s="19"/>
      <c r="C17" s="20" t="s">
        <v>28</v>
      </c>
      <c r="D17" s="20" t="s">
        <v>30</v>
      </c>
      <c r="E17" s="20" t="s">
        <v>103</v>
      </c>
      <c r="F17" s="20"/>
      <c r="G17" s="20"/>
      <c r="H17" s="24">
        <f>H18</f>
        <v>77</v>
      </c>
    </row>
    <row r="18" spans="1:8" ht="18.75">
      <c r="A18" s="14" t="s">
        <v>58</v>
      </c>
      <c r="B18" s="19"/>
      <c r="C18" s="20" t="s">
        <v>28</v>
      </c>
      <c r="D18" s="20" t="s">
        <v>30</v>
      </c>
      <c r="E18" s="20" t="s">
        <v>103</v>
      </c>
      <c r="F18" s="20" t="s">
        <v>57</v>
      </c>
      <c r="G18" s="20" t="s">
        <v>74</v>
      </c>
      <c r="H18" s="24">
        <v>77</v>
      </c>
    </row>
    <row r="19" spans="1:8" ht="75">
      <c r="A19" s="33" t="s">
        <v>10</v>
      </c>
      <c r="B19" s="19"/>
      <c r="C19" s="20" t="s">
        <v>28</v>
      </c>
      <c r="D19" s="20" t="s">
        <v>31</v>
      </c>
      <c r="E19" s="19" t="s">
        <v>7</v>
      </c>
      <c r="F19" s="19"/>
      <c r="G19" s="19"/>
      <c r="H19" s="24">
        <f>H20</f>
        <v>6675.700000000001</v>
      </c>
    </row>
    <row r="20" spans="1:8" ht="37.5">
      <c r="A20" s="14" t="s">
        <v>61</v>
      </c>
      <c r="B20" s="19"/>
      <c r="C20" s="20" t="s">
        <v>28</v>
      </c>
      <c r="D20" s="20" t="s">
        <v>31</v>
      </c>
      <c r="E20" s="19" t="s">
        <v>104</v>
      </c>
      <c r="F20" s="19"/>
      <c r="G20" s="19"/>
      <c r="H20" s="24">
        <f>H21+H27</f>
        <v>6675.700000000001</v>
      </c>
    </row>
    <row r="21" spans="1:8" ht="18.75">
      <c r="A21" s="14" t="s">
        <v>44</v>
      </c>
      <c r="B21" s="19"/>
      <c r="C21" s="20" t="s">
        <v>28</v>
      </c>
      <c r="D21" s="20" t="s">
        <v>31</v>
      </c>
      <c r="E21" s="20" t="s">
        <v>105</v>
      </c>
      <c r="F21" s="19" t="s">
        <v>7</v>
      </c>
      <c r="G21" s="19"/>
      <c r="H21" s="24">
        <f>H22</f>
        <v>1070.6</v>
      </c>
    </row>
    <row r="22" spans="1:8" ht="18.75">
      <c r="A22" s="14" t="s">
        <v>102</v>
      </c>
      <c r="B22" s="19"/>
      <c r="C22" s="20" t="s">
        <v>28</v>
      </c>
      <c r="D22" s="20" t="s">
        <v>31</v>
      </c>
      <c r="E22" s="20" t="s">
        <v>106</v>
      </c>
      <c r="F22" s="19"/>
      <c r="G22" s="19"/>
      <c r="H22" s="24">
        <f>H23</f>
        <v>1070.6</v>
      </c>
    </row>
    <row r="23" spans="1:8" ht="37.5">
      <c r="A23" s="14" t="s">
        <v>45</v>
      </c>
      <c r="B23" s="19"/>
      <c r="C23" s="20" t="s">
        <v>28</v>
      </c>
      <c r="D23" s="20" t="s">
        <v>31</v>
      </c>
      <c r="E23" s="19" t="s">
        <v>108</v>
      </c>
      <c r="F23" s="19"/>
      <c r="G23" s="19"/>
      <c r="H23" s="24">
        <f>H24</f>
        <v>1070.6</v>
      </c>
    </row>
    <row r="24" spans="1:8" ht="37.5">
      <c r="A24" s="14" t="s">
        <v>107</v>
      </c>
      <c r="B24" s="19"/>
      <c r="C24" s="20" t="s">
        <v>28</v>
      </c>
      <c r="D24" s="20" t="s">
        <v>31</v>
      </c>
      <c r="E24" s="20" t="s">
        <v>108</v>
      </c>
      <c r="F24" s="19">
        <v>120</v>
      </c>
      <c r="G24" s="19"/>
      <c r="H24" s="24">
        <f>SUM(H25:H26)</f>
        <v>1070.6</v>
      </c>
    </row>
    <row r="25" spans="1:8" ht="18.75">
      <c r="A25" s="14"/>
      <c r="B25" s="19"/>
      <c r="C25" s="20"/>
      <c r="D25" s="20"/>
      <c r="E25" s="20"/>
      <c r="F25" s="19">
        <v>121</v>
      </c>
      <c r="G25" s="19">
        <v>211</v>
      </c>
      <c r="H25" s="24">
        <v>822.3</v>
      </c>
    </row>
    <row r="26" spans="1:8" ht="18.75">
      <c r="A26" s="14"/>
      <c r="B26" s="19"/>
      <c r="C26" s="20"/>
      <c r="D26" s="20"/>
      <c r="E26" s="20"/>
      <c r="F26" s="19">
        <v>129</v>
      </c>
      <c r="G26" s="19">
        <v>213</v>
      </c>
      <c r="H26" s="24">
        <v>248.3</v>
      </c>
    </row>
    <row r="27" spans="1:8" ht="37.5">
      <c r="A27" s="14" t="s">
        <v>82</v>
      </c>
      <c r="B27" s="19"/>
      <c r="C27" s="20" t="s">
        <v>28</v>
      </c>
      <c r="D27" s="20" t="s">
        <v>31</v>
      </c>
      <c r="E27" s="20" t="s">
        <v>109</v>
      </c>
      <c r="F27" s="19"/>
      <c r="G27" s="19"/>
      <c r="H27" s="24">
        <f>H28</f>
        <v>5605.1</v>
      </c>
    </row>
    <row r="28" spans="1:8" ht="18.75">
      <c r="A28" s="14" t="s">
        <v>102</v>
      </c>
      <c r="B28" s="19"/>
      <c r="C28" s="20" t="s">
        <v>28</v>
      </c>
      <c r="D28" s="20" t="s">
        <v>31</v>
      </c>
      <c r="E28" s="20" t="s">
        <v>101</v>
      </c>
      <c r="F28" s="19"/>
      <c r="G28" s="19"/>
      <c r="H28" s="24">
        <f>H29+H33+H43+H45+H47+H49</f>
        <v>5605.1</v>
      </c>
    </row>
    <row r="29" spans="1:8" ht="37.5">
      <c r="A29" s="14" t="s">
        <v>45</v>
      </c>
      <c r="B29" s="19"/>
      <c r="C29" s="20" t="s">
        <v>28</v>
      </c>
      <c r="D29" s="20" t="s">
        <v>31</v>
      </c>
      <c r="E29" s="19" t="s">
        <v>110</v>
      </c>
      <c r="F29" s="19" t="s">
        <v>7</v>
      </c>
      <c r="G29" s="19"/>
      <c r="H29" s="24">
        <f>H30</f>
        <v>4024.1000000000004</v>
      </c>
    </row>
    <row r="30" spans="1:8" ht="37.5">
      <c r="A30" s="14" t="s">
        <v>107</v>
      </c>
      <c r="B30" s="19"/>
      <c r="C30" s="20" t="s">
        <v>28</v>
      </c>
      <c r="D30" s="20" t="s">
        <v>31</v>
      </c>
      <c r="E30" s="20" t="s">
        <v>110</v>
      </c>
      <c r="F30" s="19">
        <v>120</v>
      </c>
      <c r="G30" s="19"/>
      <c r="H30" s="24">
        <f>SUM(H31:H32)</f>
        <v>4024.1000000000004</v>
      </c>
    </row>
    <row r="31" spans="1:8" ht="56.25">
      <c r="A31" s="14" t="s">
        <v>117</v>
      </c>
      <c r="B31" s="19"/>
      <c r="C31" s="20"/>
      <c r="D31" s="20"/>
      <c r="E31" s="20"/>
      <c r="F31" s="19">
        <v>121</v>
      </c>
      <c r="G31" s="19">
        <v>211</v>
      </c>
      <c r="H31" s="24">
        <v>3090.8</v>
      </c>
    </row>
    <row r="32" spans="1:8" ht="93.75">
      <c r="A32" s="14" t="s">
        <v>118</v>
      </c>
      <c r="B32" s="19"/>
      <c r="C32" s="20"/>
      <c r="D32" s="20"/>
      <c r="E32" s="20"/>
      <c r="F32" s="19">
        <v>129</v>
      </c>
      <c r="G32" s="19">
        <v>213</v>
      </c>
      <c r="H32" s="24">
        <v>933.3</v>
      </c>
    </row>
    <row r="33" spans="1:8" ht="37.5">
      <c r="A33" s="14" t="s">
        <v>46</v>
      </c>
      <c r="B33" s="19"/>
      <c r="C33" s="20" t="s">
        <v>28</v>
      </c>
      <c r="D33" s="20" t="s">
        <v>31</v>
      </c>
      <c r="E33" s="20" t="s">
        <v>111</v>
      </c>
      <c r="F33" s="19" t="s">
        <v>7</v>
      </c>
      <c r="G33" s="19"/>
      <c r="H33" s="24">
        <f>+H34+H41</f>
        <v>1222.1</v>
      </c>
    </row>
    <row r="34" spans="1:8" ht="56.25">
      <c r="A34" s="14" t="s">
        <v>119</v>
      </c>
      <c r="B34" s="19"/>
      <c r="C34" s="20" t="s">
        <v>28</v>
      </c>
      <c r="D34" s="20" t="s">
        <v>31</v>
      </c>
      <c r="E34" s="20" t="s">
        <v>111</v>
      </c>
      <c r="F34" s="20" t="s">
        <v>112</v>
      </c>
      <c r="G34" s="20"/>
      <c r="H34" s="24">
        <f>SUM(H35:H40)</f>
        <v>1221.1</v>
      </c>
    </row>
    <row r="35" spans="1:8" ht="37.5">
      <c r="A35" s="14" t="s">
        <v>63</v>
      </c>
      <c r="B35" s="19"/>
      <c r="C35" s="20"/>
      <c r="D35" s="20"/>
      <c r="E35" s="20"/>
      <c r="F35" s="20" t="s">
        <v>62</v>
      </c>
      <c r="G35" s="20" t="s">
        <v>75</v>
      </c>
      <c r="H35" s="24">
        <v>45</v>
      </c>
    </row>
    <row r="36" spans="1:8" ht="18.75">
      <c r="A36" s="14"/>
      <c r="B36" s="19"/>
      <c r="C36" s="20"/>
      <c r="D36" s="20"/>
      <c r="E36" s="20"/>
      <c r="F36" s="20" t="s">
        <v>62</v>
      </c>
      <c r="G36" s="20" t="s">
        <v>76</v>
      </c>
      <c r="H36" s="24">
        <v>167.9</v>
      </c>
    </row>
    <row r="37" spans="1:8" ht="18.75">
      <c r="A37" s="14"/>
      <c r="B37" s="19"/>
      <c r="C37" s="20"/>
      <c r="D37" s="20"/>
      <c r="E37" s="20"/>
      <c r="F37" s="20" t="s">
        <v>62</v>
      </c>
      <c r="G37" s="20" t="s">
        <v>77</v>
      </c>
      <c r="H37" s="24">
        <v>115.3</v>
      </c>
    </row>
    <row r="38" spans="1:8" ht="25.5">
      <c r="A38" s="14"/>
      <c r="B38" s="19"/>
      <c r="C38" s="20"/>
      <c r="D38" s="20"/>
      <c r="E38" s="32" t="s">
        <v>115</v>
      </c>
      <c r="F38" s="20" t="s">
        <v>62</v>
      </c>
      <c r="G38" s="20" t="s">
        <v>78</v>
      </c>
      <c r="H38" s="24">
        <v>42.5</v>
      </c>
    </row>
    <row r="39" spans="1:8" ht="51">
      <c r="A39" s="14"/>
      <c r="B39" s="19"/>
      <c r="C39" s="20"/>
      <c r="D39" s="20"/>
      <c r="E39" s="32" t="s">
        <v>116</v>
      </c>
      <c r="F39" s="20" t="s">
        <v>62</v>
      </c>
      <c r="G39" s="20" t="s">
        <v>79</v>
      </c>
      <c r="H39" s="24">
        <v>693.6</v>
      </c>
    </row>
    <row r="40" spans="1:8" ht="18.75">
      <c r="A40" s="14"/>
      <c r="B40" s="19"/>
      <c r="C40" s="20"/>
      <c r="D40" s="20"/>
      <c r="E40" s="20"/>
      <c r="F40" s="20" t="s">
        <v>62</v>
      </c>
      <c r="G40" s="20" t="s">
        <v>81</v>
      </c>
      <c r="H40" s="24">
        <v>156.8</v>
      </c>
    </row>
    <row r="41" spans="1:8" ht="18.75">
      <c r="A41" s="14" t="s">
        <v>114</v>
      </c>
      <c r="B41" s="19"/>
      <c r="C41" s="20" t="s">
        <v>28</v>
      </c>
      <c r="D41" s="20" t="s">
        <v>31</v>
      </c>
      <c r="E41" s="20" t="s">
        <v>111</v>
      </c>
      <c r="F41" s="20" t="s">
        <v>113</v>
      </c>
      <c r="G41" s="20"/>
      <c r="H41" s="24">
        <f>SUM(H42)</f>
        <v>1</v>
      </c>
    </row>
    <row r="42" spans="1:8" ht="18.75">
      <c r="A42" s="14" t="s">
        <v>94</v>
      </c>
      <c r="B42" s="19"/>
      <c r="C42" s="20"/>
      <c r="D42" s="20"/>
      <c r="E42" s="20"/>
      <c r="F42" s="20" t="s">
        <v>93</v>
      </c>
      <c r="G42" s="20" t="s">
        <v>80</v>
      </c>
      <c r="H42" s="24">
        <v>1</v>
      </c>
    </row>
    <row r="43" spans="1:8" ht="75">
      <c r="A43" s="14" t="s">
        <v>47</v>
      </c>
      <c r="B43" s="19"/>
      <c r="C43" s="20" t="s">
        <v>28</v>
      </c>
      <c r="D43" s="20" t="s">
        <v>31</v>
      </c>
      <c r="E43" s="20" t="s">
        <v>120</v>
      </c>
      <c r="F43" s="20"/>
      <c r="G43" s="20"/>
      <c r="H43" s="24">
        <f>H44</f>
        <v>172.6</v>
      </c>
    </row>
    <row r="44" spans="1:8" ht="18.75">
      <c r="A44" s="14" t="s">
        <v>58</v>
      </c>
      <c r="B44" s="19"/>
      <c r="C44" s="20" t="s">
        <v>28</v>
      </c>
      <c r="D44" s="20" t="s">
        <v>31</v>
      </c>
      <c r="E44" s="20" t="s">
        <v>120</v>
      </c>
      <c r="F44" s="20" t="s">
        <v>57</v>
      </c>
      <c r="G44" s="20" t="s">
        <v>74</v>
      </c>
      <c r="H44" s="24">
        <v>172.6</v>
      </c>
    </row>
    <row r="45" spans="1:8" ht="75">
      <c r="A45" s="14" t="s">
        <v>48</v>
      </c>
      <c r="B45" s="19"/>
      <c r="C45" s="20" t="s">
        <v>28</v>
      </c>
      <c r="D45" s="20" t="s">
        <v>31</v>
      </c>
      <c r="E45" s="20" t="s">
        <v>121</v>
      </c>
      <c r="F45" s="20"/>
      <c r="G45" s="20"/>
      <c r="H45" s="24">
        <f>H46</f>
        <v>80</v>
      </c>
    </row>
    <row r="46" spans="1:8" ht="18.75">
      <c r="A46" s="14" t="s">
        <v>58</v>
      </c>
      <c r="B46" s="19"/>
      <c r="C46" s="20" t="s">
        <v>28</v>
      </c>
      <c r="D46" s="20" t="s">
        <v>31</v>
      </c>
      <c r="E46" s="19" t="s">
        <v>121</v>
      </c>
      <c r="F46" s="19">
        <v>540</v>
      </c>
      <c r="G46" s="19">
        <v>251</v>
      </c>
      <c r="H46" s="24">
        <v>80</v>
      </c>
    </row>
    <row r="47" spans="1:8" ht="75">
      <c r="A47" s="14" t="s">
        <v>87</v>
      </c>
      <c r="B47" s="19"/>
      <c r="C47" s="20" t="s">
        <v>28</v>
      </c>
      <c r="D47" s="20" t="s">
        <v>31</v>
      </c>
      <c r="E47" s="19" t="s">
        <v>122</v>
      </c>
      <c r="F47" s="19"/>
      <c r="G47" s="19"/>
      <c r="H47" s="24">
        <f>H48</f>
        <v>41.4</v>
      </c>
    </row>
    <row r="48" spans="1:8" ht="18.75">
      <c r="A48" s="14" t="s">
        <v>58</v>
      </c>
      <c r="B48" s="19"/>
      <c r="C48" s="20" t="s">
        <v>28</v>
      </c>
      <c r="D48" s="20" t="s">
        <v>31</v>
      </c>
      <c r="E48" s="19" t="s">
        <v>122</v>
      </c>
      <c r="F48" s="19">
        <v>540</v>
      </c>
      <c r="G48" s="19">
        <v>251</v>
      </c>
      <c r="H48" s="24">
        <v>41.4</v>
      </c>
    </row>
    <row r="49" spans="1:8" ht="56.25">
      <c r="A49" s="14" t="s">
        <v>88</v>
      </c>
      <c r="B49" s="19"/>
      <c r="C49" s="20" t="s">
        <v>28</v>
      </c>
      <c r="D49" s="20" t="s">
        <v>31</v>
      </c>
      <c r="E49" s="19" t="s">
        <v>123</v>
      </c>
      <c r="F49" s="19"/>
      <c r="G49" s="19"/>
      <c r="H49" s="24">
        <f>H50</f>
        <v>64.9</v>
      </c>
    </row>
    <row r="50" spans="1:8" ht="18.75">
      <c r="A50" s="14" t="s">
        <v>58</v>
      </c>
      <c r="B50" s="19"/>
      <c r="C50" s="20" t="s">
        <v>28</v>
      </c>
      <c r="D50" s="20" t="s">
        <v>31</v>
      </c>
      <c r="E50" s="19" t="s">
        <v>123</v>
      </c>
      <c r="F50" s="19">
        <v>540</v>
      </c>
      <c r="G50" s="19">
        <v>251</v>
      </c>
      <c r="H50" s="24">
        <v>64.9</v>
      </c>
    </row>
    <row r="51" spans="1:8" s="5" customFormat="1" ht="18.75">
      <c r="A51" s="33" t="s">
        <v>11</v>
      </c>
      <c r="B51" s="19"/>
      <c r="C51" s="20" t="s">
        <v>28</v>
      </c>
      <c r="D51" s="20" t="s">
        <v>32</v>
      </c>
      <c r="E51" s="19"/>
      <c r="F51" s="19"/>
      <c r="G51" s="19"/>
      <c r="H51" s="24">
        <f>H52</f>
        <v>50</v>
      </c>
    </row>
    <row r="52" spans="1:8" s="5" customFormat="1" ht="37.5">
      <c r="A52" s="14" t="s">
        <v>49</v>
      </c>
      <c r="B52" s="19"/>
      <c r="C52" s="20" t="s">
        <v>28</v>
      </c>
      <c r="D52" s="20" t="s">
        <v>32</v>
      </c>
      <c r="E52" s="19" t="s">
        <v>124</v>
      </c>
      <c r="F52" s="19"/>
      <c r="G52" s="19"/>
      <c r="H52" s="24">
        <f>H53</f>
        <v>50</v>
      </c>
    </row>
    <row r="53" spans="1:8" ht="18.75">
      <c r="A53" s="14" t="s">
        <v>84</v>
      </c>
      <c r="B53" s="19"/>
      <c r="C53" s="20" t="s">
        <v>28</v>
      </c>
      <c r="D53" s="20" t="s">
        <v>32</v>
      </c>
      <c r="E53" s="19" t="s">
        <v>125</v>
      </c>
      <c r="F53" s="19" t="s">
        <v>7</v>
      </c>
      <c r="G53" s="19"/>
      <c r="H53" s="24">
        <f>H54</f>
        <v>50</v>
      </c>
    </row>
    <row r="54" spans="1:8" ht="18.75">
      <c r="A54" s="14" t="s">
        <v>84</v>
      </c>
      <c r="B54" s="19"/>
      <c r="C54" s="20" t="s">
        <v>28</v>
      </c>
      <c r="D54" s="20" t="s">
        <v>32</v>
      </c>
      <c r="E54" s="19" t="s">
        <v>127</v>
      </c>
      <c r="F54" s="19"/>
      <c r="G54" s="19"/>
      <c r="H54" s="24">
        <f>H55</f>
        <v>50</v>
      </c>
    </row>
    <row r="55" spans="1:8" ht="37.5">
      <c r="A55" s="14" t="s">
        <v>73</v>
      </c>
      <c r="B55" s="19"/>
      <c r="C55" s="20" t="s">
        <v>28</v>
      </c>
      <c r="D55" s="20" t="s">
        <v>32</v>
      </c>
      <c r="E55" s="20" t="s">
        <v>126</v>
      </c>
      <c r="F55" s="20" t="s">
        <v>7</v>
      </c>
      <c r="G55" s="20"/>
      <c r="H55" s="24">
        <f>H56</f>
        <v>50</v>
      </c>
    </row>
    <row r="56" spans="1:8" ht="18.75">
      <c r="A56" s="15" t="s">
        <v>60</v>
      </c>
      <c r="B56" s="19"/>
      <c r="C56" s="20" t="s">
        <v>28</v>
      </c>
      <c r="D56" s="20" t="s">
        <v>32</v>
      </c>
      <c r="E56" s="20" t="s">
        <v>126</v>
      </c>
      <c r="F56" s="20" t="s">
        <v>59</v>
      </c>
      <c r="G56" s="20" t="s">
        <v>80</v>
      </c>
      <c r="H56" s="24">
        <v>50</v>
      </c>
    </row>
    <row r="57" spans="1:8" s="5" customFormat="1" ht="18.75">
      <c r="A57" s="34" t="s">
        <v>22</v>
      </c>
      <c r="B57" s="19"/>
      <c r="C57" s="20" t="s">
        <v>28</v>
      </c>
      <c r="D57" s="20" t="s">
        <v>33</v>
      </c>
      <c r="E57" s="20"/>
      <c r="F57" s="20"/>
      <c r="G57" s="20"/>
      <c r="H57" s="24">
        <f>H58</f>
        <v>84.8</v>
      </c>
    </row>
    <row r="58" spans="1:8" s="5" customFormat="1" ht="37.5">
      <c r="A58" s="14" t="s">
        <v>49</v>
      </c>
      <c r="B58" s="19"/>
      <c r="C58" s="20" t="s">
        <v>28</v>
      </c>
      <c r="D58" s="20" t="s">
        <v>33</v>
      </c>
      <c r="E58" s="20" t="s">
        <v>124</v>
      </c>
      <c r="F58" s="20"/>
      <c r="G58" s="20"/>
      <c r="H58" s="24">
        <f>H59</f>
        <v>84.8</v>
      </c>
    </row>
    <row r="59" spans="1:8" s="5" customFormat="1" ht="18.75">
      <c r="A59" s="14" t="s">
        <v>84</v>
      </c>
      <c r="B59" s="19"/>
      <c r="C59" s="20" t="s">
        <v>28</v>
      </c>
      <c r="D59" s="20" t="s">
        <v>33</v>
      </c>
      <c r="E59" s="20" t="s">
        <v>125</v>
      </c>
      <c r="F59" s="20"/>
      <c r="G59" s="20"/>
      <c r="H59" s="24">
        <f>H60</f>
        <v>84.8</v>
      </c>
    </row>
    <row r="60" spans="1:8" s="5" customFormat="1" ht="18.75">
      <c r="A60" s="14" t="s">
        <v>84</v>
      </c>
      <c r="B60" s="19"/>
      <c r="C60" s="20" t="s">
        <v>28</v>
      </c>
      <c r="D60" s="20" t="s">
        <v>33</v>
      </c>
      <c r="E60" s="20" t="s">
        <v>127</v>
      </c>
      <c r="F60" s="20"/>
      <c r="G60" s="20"/>
      <c r="H60" s="24">
        <f>H61+H64+H67+H70+H73</f>
        <v>84.8</v>
      </c>
    </row>
    <row r="61" spans="1:8" s="5" customFormat="1" ht="56.25">
      <c r="A61" s="14" t="s">
        <v>130</v>
      </c>
      <c r="B61" s="19"/>
      <c r="C61" s="20" t="s">
        <v>28</v>
      </c>
      <c r="D61" s="20" t="s">
        <v>33</v>
      </c>
      <c r="E61" s="20" t="s">
        <v>128</v>
      </c>
      <c r="F61" s="20"/>
      <c r="G61" s="20"/>
      <c r="H61" s="24">
        <f>H62</f>
        <v>10</v>
      </c>
    </row>
    <row r="62" spans="1:8" s="5" customFormat="1" ht="56.25">
      <c r="A62" s="14" t="s">
        <v>119</v>
      </c>
      <c r="B62" s="19"/>
      <c r="C62" s="20" t="s">
        <v>129</v>
      </c>
      <c r="D62" s="20" t="s">
        <v>33</v>
      </c>
      <c r="E62" s="20" t="s">
        <v>128</v>
      </c>
      <c r="F62" s="20" t="s">
        <v>112</v>
      </c>
      <c r="G62" s="20"/>
      <c r="H62" s="24">
        <f>H63</f>
        <v>10</v>
      </c>
    </row>
    <row r="63" spans="1:8" s="5" customFormat="1" ht="37.5">
      <c r="A63" s="14" t="s">
        <v>63</v>
      </c>
      <c r="B63" s="19"/>
      <c r="C63" s="20"/>
      <c r="D63" s="20"/>
      <c r="E63" s="20"/>
      <c r="F63" s="20" t="s">
        <v>62</v>
      </c>
      <c r="G63" s="20" t="s">
        <v>79</v>
      </c>
      <c r="H63" s="24">
        <v>10</v>
      </c>
    </row>
    <row r="64" spans="1:8" s="5" customFormat="1" ht="18.75">
      <c r="A64" s="14" t="s">
        <v>186</v>
      </c>
      <c r="B64" s="19"/>
      <c r="C64" s="20" t="s">
        <v>28</v>
      </c>
      <c r="D64" s="20" t="s">
        <v>33</v>
      </c>
      <c r="E64" s="20" t="s">
        <v>131</v>
      </c>
      <c r="F64" s="20"/>
      <c r="G64" s="20"/>
      <c r="H64" s="24">
        <f>H65</f>
        <v>3.8</v>
      </c>
    </row>
    <row r="65" spans="1:8" s="5" customFormat="1" ht="18.75">
      <c r="A65" s="14" t="s">
        <v>114</v>
      </c>
      <c r="B65" s="19"/>
      <c r="C65" s="20" t="s">
        <v>28</v>
      </c>
      <c r="D65" s="20" t="s">
        <v>33</v>
      </c>
      <c r="E65" s="20" t="s">
        <v>131</v>
      </c>
      <c r="F65" s="20" t="s">
        <v>113</v>
      </c>
      <c r="G65" s="20"/>
      <c r="H65" s="24">
        <f>H66</f>
        <v>3.8</v>
      </c>
    </row>
    <row r="66" spans="1:8" s="5" customFormat="1" ht="18.75">
      <c r="A66" s="14" t="s">
        <v>94</v>
      </c>
      <c r="B66" s="19"/>
      <c r="C66" s="20"/>
      <c r="D66" s="20"/>
      <c r="E66" s="20"/>
      <c r="F66" s="20" t="s">
        <v>93</v>
      </c>
      <c r="G66" s="20" t="s">
        <v>80</v>
      </c>
      <c r="H66" s="24">
        <v>3.8</v>
      </c>
    </row>
    <row r="67" spans="1:8" s="5" customFormat="1" ht="37.5">
      <c r="A67" s="14" t="s">
        <v>64</v>
      </c>
      <c r="B67" s="19"/>
      <c r="C67" s="20" t="s">
        <v>28</v>
      </c>
      <c r="D67" s="20" t="s">
        <v>33</v>
      </c>
      <c r="E67" s="20" t="s">
        <v>132</v>
      </c>
      <c r="F67" s="20"/>
      <c r="G67" s="20"/>
      <c r="H67" s="24">
        <f>H68</f>
        <v>50</v>
      </c>
    </row>
    <row r="68" spans="1:8" s="5" customFormat="1" ht="56.25">
      <c r="A68" s="14" t="s">
        <v>119</v>
      </c>
      <c r="B68" s="19"/>
      <c r="C68" s="20" t="s">
        <v>28</v>
      </c>
      <c r="D68" s="20" t="s">
        <v>33</v>
      </c>
      <c r="E68" s="20" t="s">
        <v>132</v>
      </c>
      <c r="F68" s="20" t="s">
        <v>112</v>
      </c>
      <c r="G68" s="20"/>
      <c r="H68" s="24">
        <f>H69</f>
        <v>50</v>
      </c>
    </row>
    <row r="69" spans="1:8" s="5" customFormat="1" ht="37.5">
      <c r="A69" s="14" t="s">
        <v>63</v>
      </c>
      <c r="B69" s="19"/>
      <c r="C69" s="20"/>
      <c r="D69" s="20"/>
      <c r="E69" s="20"/>
      <c r="F69" s="20" t="s">
        <v>62</v>
      </c>
      <c r="G69" s="20" t="s">
        <v>79</v>
      </c>
      <c r="H69" s="24">
        <v>50</v>
      </c>
    </row>
    <row r="70" spans="1:8" s="5" customFormat="1" ht="37.5">
      <c r="A70" s="14" t="s">
        <v>187</v>
      </c>
      <c r="B70" s="19"/>
      <c r="C70" s="20" t="s">
        <v>28</v>
      </c>
      <c r="D70" s="20" t="s">
        <v>33</v>
      </c>
      <c r="E70" s="20" t="s">
        <v>133</v>
      </c>
      <c r="F70" s="20"/>
      <c r="G70" s="20"/>
      <c r="H70" s="24">
        <f>H71</f>
        <v>21</v>
      </c>
    </row>
    <row r="71" spans="1:8" s="5" customFormat="1" ht="56.25">
      <c r="A71" s="14" t="s">
        <v>119</v>
      </c>
      <c r="B71" s="19"/>
      <c r="C71" s="20" t="s">
        <v>28</v>
      </c>
      <c r="D71" s="20" t="s">
        <v>33</v>
      </c>
      <c r="E71" s="20" t="s">
        <v>133</v>
      </c>
      <c r="F71" s="20" t="s">
        <v>112</v>
      </c>
      <c r="G71" s="20"/>
      <c r="H71" s="24">
        <f>H72</f>
        <v>21</v>
      </c>
    </row>
    <row r="72" spans="1:8" s="5" customFormat="1" ht="37.5">
      <c r="A72" s="14" t="s">
        <v>63</v>
      </c>
      <c r="B72" s="19"/>
      <c r="C72" s="20"/>
      <c r="D72" s="20"/>
      <c r="E72" s="20"/>
      <c r="F72" s="20" t="s">
        <v>62</v>
      </c>
      <c r="G72" s="20" t="s">
        <v>79</v>
      </c>
      <c r="H72" s="24">
        <v>21</v>
      </c>
    </row>
    <row r="73" spans="1:8" s="5" customFormat="1" ht="56.25">
      <c r="A73" s="13" t="s">
        <v>70</v>
      </c>
      <c r="B73" s="35"/>
      <c r="C73" s="36" t="s">
        <v>28</v>
      </c>
      <c r="D73" s="36" t="s">
        <v>33</v>
      </c>
      <c r="E73" s="35" t="s">
        <v>137</v>
      </c>
      <c r="F73" s="35"/>
      <c r="G73" s="35"/>
      <c r="H73" s="31">
        <f>H74</f>
        <v>0</v>
      </c>
    </row>
    <row r="74" spans="1:8" s="5" customFormat="1" ht="56.25">
      <c r="A74" s="14" t="s">
        <v>119</v>
      </c>
      <c r="B74" s="35"/>
      <c r="C74" s="36" t="s">
        <v>28</v>
      </c>
      <c r="D74" s="36" t="s">
        <v>33</v>
      </c>
      <c r="E74" s="35" t="s">
        <v>138</v>
      </c>
      <c r="F74" s="35">
        <v>240</v>
      </c>
      <c r="G74" s="35"/>
      <c r="H74" s="31">
        <f>H75</f>
        <v>0</v>
      </c>
    </row>
    <row r="75" spans="1:8" s="5" customFormat="1" ht="37.5">
      <c r="A75" s="14" t="s">
        <v>63</v>
      </c>
      <c r="B75" s="35"/>
      <c r="C75" s="36"/>
      <c r="D75" s="36"/>
      <c r="E75" s="35"/>
      <c r="F75" s="35">
        <v>244</v>
      </c>
      <c r="G75" s="35">
        <v>340</v>
      </c>
      <c r="H75" s="31">
        <v>0</v>
      </c>
    </row>
    <row r="76" spans="1:8" ht="18.75">
      <c r="A76" s="34" t="s">
        <v>50</v>
      </c>
      <c r="B76" s="35"/>
      <c r="C76" s="36" t="s">
        <v>34</v>
      </c>
      <c r="D76" s="36" t="s">
        <v>29</v>
      </c>
      <c r="E76" s="36"/>
      <c r="F76" s="36"/>
      <c r="G76" s="36"/>
      <c r="H76" s="31">
        <f>H77</f>
        <v>0</v>
      </c>
    </row>
    <row r="77" spans="1:8" ht="18.75">
      <c r="A77" s="15" t="s">
        <v>51</v>
      </c>
      <c r="B77" s="35"/>
      <c r="C77" s="36" t="s">
        <v>34</v>
      </c>
      <c r="D77" s="36" t="s">
        <v>30</v>
      </c>
      <c r="E77" s="36"/>
      <c r="F77" s="36"/>
      <c r="G77" s="36"/>
      <c r="H77" s="31">
        <f>H78</f>
        <v>0</v>
      </c>
    </row>
    <row r="78" spans="1:8" ht="37.5">
      <c r="A78" s="14" t="s">
        <v>49</v>
      </c>
      <c r="B78" s="35"/>
      <c r="C78" s="36" t="s">
        <v>34</v>
      </c>
      <c r="D78" s="36" t="s">
        <v>30</v>
      </c>
      <c r="E78" s="36" t="s">
        <v>124</v>
      </c>
      <c r="F78" s="36"/>
      <c r="G78" s="36"/>
      <c r="H78" s="31">
        <f>H79</f>
        <v>0</v>
      </c>
    </row>
    <row r="79" spans="1:8" ht="18.75">
      <c r="A79" s="14" t="s">
        <v>84</v>
      </c>
      <c r="B79" s="35"/>
      <c r="C79" s="36" t="s">
        <v>34</v>
      </c>
      <c r="D79" s="36" t="s">
        <v>30</v>
      </c>
      <c r="E79" s="36" t="s">
        <v>125</v>
      </c>
      <c r="F79" s="36"/>
      <c r="G79" s="36"/>
      <c r="H79" s="31">
        <f>H80</f>
        <v>0</v>
      </c>
    </row>
    <row r="80" spans="1:8" ht="18.75">
      <c r="A80" s="14" t="s">
        <v>84</v>
      </c>
      <c r="B80" s="35"/>
      <c r="C80" s="36" t="s">
        <v>34</v>
      </c>
      <c r="D80" s="36" t="s">
        <v>30</v>
      </c>
      <c r="E80" s="36" t="s">
        <v>127</v>
      </c>
      <c r="F80" s="36"/>
      <c r="G80" s="36"/>
      <c r="H80" s="31"/>
    </row>
    <row r="81" spans="1:8" ht="43.5" customHeight="1">
      <c r="A81" s="14" t="s">
        <v>14</v>
      </c>
      <c r="B81" s="35"/>
      <c r="C81" s="36" t="s">
        <v>34</v>
      </c>
      <c r="D81" s="36" t="s">
        <v>30</v>
      </c>
      <c r="E81" s="36" t="s">
        <v>136</v>
      </c>
      <c r="F81" s="36"/>
      <c r="G81" s="36"/>
      <c r="H81" s="31">
        <f>H82</f>
        <v>0</v>
      </c>
    </row>
    <row r="82" spans="1:8" ht="37.5">
      <c r="A82" s="14" t="s">
        <v>107</v>
      </c>
      <c r="B82" s="35"/>
      <c r="C82" s="36" t="s">
        <v>34</v>
      </c>
      <c r="D82" s="36" t="s">
        <v>30</v>
      </c>
      <c r="E82" s="36" t="s">
        <v>136</v>
      </c>
      <c r="F82" s="36" t="s">
        <v>134</v>
      </c>
      <c r="G82" s="36"/>
      <c r="H82" s="31">
        <f>SUM(H83:H84)</f>
        <v>0</v>
      </c>
    </row>
    <row r="83" spans="1:8" ht="18.75">
      <c r="A83" s="37"/>
      <c r="B83" s="35"/>
      <c r="C83" s="36"/>
      <c r="D83" s="36"/>
      <c r="E83" s="36"/>
      <c r="F83" s="36" t="s">
        <v>65</v>
      </c>
      <c r="G83" s="36" t="s">
        <v>95</v>
      </c>
      <c r="H83" s="31">
        <v>0</v>
      </c>
    </row>
    <row r="84" spans="1:8" ht="18.75">
      <c r="A84" s="37"/>
      <c r="B84" s="35"/>
      <c r="C84" s="36"/>
      <c r="D84" s="36"/>
      <c r="E84" s="36"/>
      <c r="F84" s="36" t="s">
        <v>135</v>
      </c>
      <c r="G84" s="36" t="s">
        <v>96</v>
      </c>
      <c r="H84" s="31">
        <v>0</v>
      </c>
    </row>
    <row r="85" spans="1:8" ht="37.5">
      <c r="A85" s="38" t="s">
        <v>139</v>
      </c>
      <c r="B85" s="19"/>
      <c r="C85" s="20" t="s">
        <v>30</v>
      </c>
      <c r="D85" s="20" t="s">
        <v>29</v>
      </c>
      <c r="E85" s="20"/>
      <c r="F85" s="20"/>
      <c r="G85" s="20"/>
      <c r="H85" s="24">
        <f aca="true" t="shared" si="0" ref="H85:H91">H86</f>
        <v>63</v>
      </c>
    </row>
    <row r="86" spans="1:8" ht="56.25">
      <c r="A86" s="14" t="s">
        <v>140</v>
      </c>
      <c r="B86" s="19"/>
      <c r="C86" s="20" t="s">
        <v>30</v>
      </c>
      <c r="D86" s="20" t="s">
        <v>35</v>
      </c>
      <c r="E86" s="20"/>
      <c r="F86" s="20"/>
      <c r="G86" s="20"/>
      <c r="H86" s="24">
        <f t="shared" si="0"/>
        <v>63</v>
      </c>
    </row>
    <row r="87" spans="1:8" ht="37.5">
      <c r="A87" s="14" t="s">
        <v>49</v>
      </c>
      <c r="B87" s="19"/>
      <c r="C87" s="20" t="s">
        <v>30</v>
      </c>
      <c r="D87" s="20" t="s">
        <v>35</v>
      </c>
      <c r="E87" s="20" t="s">
        <v>124</v>
      </c>
      <c r="F87" s="20"/>
      <c r="G87" s="20"/>
      <c r="H87" s="24">
        <f t="shared" si="0"/>
        <v>63</v>
      </c>
    </row>
    <row r="88" spans="1:8" ht="18.75">
      <c r="A88" s="14" t="s">
        <v>84</v>
      </c>
      <c r="B88" s="19"/>
      <c r="C88" s="20" t="s">
        <v>30</v>
      </c>
      <c r="D88" s="20" t="s">
        <v>35</v>
      </c>
      <c r="E88" s="20" t="s">
        <v>125</v>
      </c>
      <c r="F88" s="20"/>
      <c r="G88" s="20"/>
      <c r="H88" s="24">
        <f t="shared" si="0"/>
        <v>63</v>
      </c>
    </row>
    <row r="89" spans="1:8" ht="18.75">
      <c r="A89" s="14" t="s">
        <v>84</v>
      </c>
      <c r="B89" s="19"/>
      <c r="C89" s="20" t="s">
        <v>141</v>
      </c>
      <c r="D89" s="20" t="s">
        <v>35</v>
      </c>
      <c r="E89" s="20" t="s">
        <v>127</v>
      </c>
      <c r="F89" s="20"/>
      <c r="G89" s="20"/>
      <c r="H89" s="24">
        <f t="shared" si="0"/>
        <v>63</v>
      </c>
    </row>
    <row r="90" spans="1:8" ht="150">
      <c r="A90" s="14" t="s">
        <v>193</v>
      </c>
      <c r="B90" s="19"/>
      <c r="C90" s="20" t="s">
        <v>30</v>
      </c>
      <c r="D90" s="20" t="s">
        <v>35</v>
      </c>
      <c r="E90" s="20" t="s">
        <v>142</v>
      </c>
      <c r="F90" s="20"/>
      <c r="G90" s="20"/>
      <c r="H90" s="24">
        <f t="shared" si="0"/>
        <v>63</v>
      </c>
    </row>
    <row r="91" spans="1:8" ht="56.25">
      <c r="A91" s="14" t="s">
        <v>119</v>
      </c>
      <c r="B91" s="19"/>
      <c r="C91" s="20" t="s">
        <v>30</v>
      </c>
      <c r="D91" s="20" t="s">
        <v>35</v>
      </c>
      <c r="E91" s="20" t="s">
        <v>142</v>
      </c>
      <c r="F91" s="20" t="s">
        <v>112</v>
      </c>
      <c r="G91" s="20"/>
      <c r="H91" s="24">
        <f t="shared" si="0"/>
        <v>63</v>
      </c>
    </row>
    <row r="92" spans="1:8" ht="37.5">
      <c r="A92" s="14" t="s">
        <v>63</v>
      </c>
      <c r="B92" s="19"/>
      <c r="C92" s="20"/>
      <c r="D92" s="20"/>
      <c r="E92" s="20"/>
      <c r="F92" s="20" t="s">
        <v>62</v>
      </c>
      <c r="G92" s="20" t="s">
        <v>79</v>
      </c>
      <c r="H92" s="24">
        <v>63</v>
      </c>
    </row>
    <row r="93" spans="1:8" ht="18.75">
      <c r="A93" s="34" t="s">
        <v>52</v>
      </c>
      <c r="B93" s="19"/>
      <c r="C93" s="20" t="s">
        <v>31</v>
      </c>
      <c r="D93" s="20" t="s">
        <v>29</v>
      </c>
      <c r="E93" s="20"/>
      <c r="F93" s="20"/>
      <c r="G93" s="20"/>
      <c r="H93" s="24">
        <f>H94</f>
        <v>1219.6</v>
      </c>
    </row>
    <row r="94" spans="1:8" ht="18.75">
      <c r="A94" s="14" t="s">
        <v>25</v>
      </c>
      <c r="B94" s="19"/>
      <c r="C94" s="20" t="s">
        <v>31</v>
      </c>
      <c r="D94" s="20" t="s">
        <v>35</v>
      </c>
      <c r="E94" s="20"/>
      <c r="F94" s="20"/>
      <c r="G94" s="20"/>
      <c r="H94" s="24">
        <f>H95+H106</f>
        <v>1219.6</v>
      </c>
    </row>
    <row r="95" spans="1:8" ht="56.25">
      <c r="A95" s="14" t="s">
        <v>143</v>
      </c>
      <c r="B95" s="19"/>
      <c r="C95" s="20" t="s">
        <v>31</v>
      </c>
      <c r="D95" s="20" t="s">
        <v>35</v>
      </c>
      <c r="E95" s="20" t="s">
        <v>144</v>
      </c>
      <c r="F95" s="20"/>
      <c r="G95" s="20"/>
      <c r="H95" s="24">
        <f>H96</f>
        <v>1089.6</v>
      </c>
    </row>
    <row r="96" spans="1:8" ht="93.75">
      <c r="A96" s="14" t="s">
        <v>85</v>
      </c>
      <c r="B96" s="19"/>
      <c r="C96" s="20" t="s">
        <v>31</v>
      </c>
      <c r="D96" s="20" t="s">
        <v>35</v>
      </c>
      <c r="E96" s="20" t="s">
        <v>145</v>
      </c>
      <c r="F96" s="20"/>
      <c r="G96" s="20"/>
      <c r="H96" s="24">
        <f>H97</f>
        <v>1089.6</v>
      </c>
    </row>
    <row r="97" spans="1:8" ht="93.75">
      <c r="A97" s="14" t="s">
        <v>146</v>
      </c>
      <c r="B97" s="19"/>
      <c r="C97" s="20" t="s">
        <v>31</v>
      </c>
      <c r="D97" s="20" t="s">
        <v>35</v>
      </c>
      <c r="E97" s="20" t="s">
        <v>188</v>
      </c>
      <c r="F97" s="20"/>
      <c r="G97" s="20"/>
      <c r="H97" s="24">
        <f>H98+H101+H105</f>
        <v>1089.6</v>
      </c>
    </row>
    <row r="98" spans="1:8" ht="18.75">
      <c r="A98" s="14" t="s">
        <v>147</v>
      </c>
      <c r="B98" s="19"/>
      <c r="C98" s="20" t="s">
        <v>31</v>
      </c>
      <c r="D98" s="20" t="s">
        <v>35</v>
      </c>
      <c r="E98" s="20" t="s">
        <v>148</v>
      </c>
      <c r="F98" s="20"/>
      <c r="G98" s="20"/>
      <c r="H98" s="24">
        <f>H100</f>
        <v>639.6</v>
      </c>
    </row>
    <row r="99" spans="1:8" ht="56.25">
      <c r="A99" s="14" t="s">
        <v>119</v>
      </c>
      <c r="B99" s="19"/>
      <c r="C99" s="20" t="s">
        <v>31</v>
      </c>
      <c r="D99" s="20" t="s">
        <v>35</v>
      </c>
      <c r="E99" s="20" t="s">
        <v>148</v>
      </c>
      <c r="F99" s="20" t="s">
        <v>112</v>
      </c>
      <c r="G99" s="20"/>
      <c r="H99" s="24">
        <f>H100</f>
        <v>639.6</v>
      </c>
    </row>
    <row r="100" spans="1:8" ht="37.5">
      <c r="A100" s="14" t="s">
        <v>63</v>
      </c>
      <c r="B100" s="19"/>
      <c r="C100" s="20"/>
      <c r="D100" s="20"/>
      <c r="E100" s="20"/>
      <c r="F100" s="20" t="s">
        <v>62</v>
      </c>
      <c r="G100" s="20" t="s">
        <v>78</v>
      </c>
      <c r="H100" s="24">
        <v>639.6</v>
      </c>
    </row>
    <row r="101" spans="1:8" ht="150">
      <c r="A101" s="14" t="s">
        <v>197</v>
      </c>
      <c r="B101" s="19"/>
      <c r="C101" s="20" t="s">
        <v>31</v>
      </c>
      <c r="D101" s="20" t="s">
        <v>35</v>
      </c>
      <c r="E101" s="20" t="s">
        <v>149</v>
      </c>
      <c r="F101" s="20"/>
      <c r="G101" s="20"/>
      <c r="H101" s="24">
        <f>H102</f>
        <v>450</v>
      </c>
    </row>
    <row r="102" spans="1:8" ht="56.25">
      <c r="A102" s="14" t="s">
        <v>119</v>
      </c>
      <c r="B102" s="19"/>
      <c r="C102" s="20" t="s">
        <v>31</v>
      </c>
      <c r="D102" s="20" t="s">
        <v>35</v>
      </c>
      <c r="E102" s="20" t="s">
        <v>149</v>
      </c>
      <c r="F102" s="20" t="s">
        <v>112</v>
      </c>
      <c r="G102" s="20"/>
      <c r="H102" s="24">
        <f>SUM(H103:H104)</f>
        <v>450</v>
      </c>
    </row>
    <row r="103" spans="1:8" ht="37.5">
      <c r="A103" s="14" t="s">
        <v>63</v>
      </c>
      <c r="B103" s="19"/>
      <c r="C103" s="20"/>
      <c r="D103" s="20"/>
      <c r="E103" s="20"/>
      <c r="F103" s="20" t="s">
        <v>62</v>
      </c>
      <c r="G103" s="20" t="s">
        <v>78</v>
      </c>
      <c r="H103" s="24">
        <v>400</v>
      </c>
    </row>
    <row r="104" spans="1:8" ht="18.75">
      <c r="A104" s="14"/>
      <c r="B104" s="19"/>
      <c r="C104" s="20"/>
      <c r="D104" s="20"/>
      <c r="E104" s="20"/>
      <c r="F104" s="20" t="s">
        <v>62</v>
      </c>
      <c r="G104" s="20" t="s">
        <v>79</v>
      </c>
      <c r="H104" s="24">
        <v>50</v>
      </c>
    </row>
    <row r="105" spans="1:8" ht="168.75">
      <c r="A105" s="14" t="s">
        <v>196</v>
      </c>
      <c r="B105" s="19"/>
      <c r="C105" s="20" t="s">
        <v>31</v>
      </c>
      <c r="D105" s="20" t="s">
        <v>35</v>
      </c>
      <c r="E105" s="20" t="s">
        <v>149</v>
      </c>
      <c r="F105" s="20"/>
      <c r="G105" s="20"/>
      <c r="H105" s="24">
        <v>0</v>
      </c>
    </row>
    <row r="106" spans="1:8" ht="37.5">
      <c r="A106" s="14" t="s">
        <v>153</v>
      </c>
      <c r="B106" s="19"/>
      <c r="C106" s="20" t="s">
        <v>31</v>
      </c>
      <c r="D106" s="20" t="s">
        <v>35</v>
      </c>
      <c r="E106" s="20" t="s">
        <v>150</v>
      </c>
      <c r="F106" s="20"/>
      <c r="G106" s="20"/>
      <c r="H106" s="24">
        <f>H107</f>
        <v>130</v>
      </c>
    </row>
    <row r="107" spans="1:8" ht="37.5">
      <c r="A107" s="41" t="s">
        <v>194</v>
      </c>
      <c r="B107" s="19"/>
      <c r="C107" s="20" t="s">
        <v>31</v>
      </c>
      <c r="D107" s="20" t="s">
        <v>35</v>
      </c>
      <c r="E107" s="20" t="s">
        <v>151</v>
      </c>
      <c r="F107" s="20"/>
      <c r="G107" s="20"/>
      <c r="H107" s="24">
        <f>H108</f>
        <v>130</v>
      </c>
    </row>
    <row r="108" spans="1:8" ht="75">
      <c r="A108" s="14" t="s">
        <v>195</v>
      </c>
      <c r="B108" s="19"/>
      <c r="C108" s="20" t="s">
        <v>31</v>
      </c>
      <c r="D108" s="20" t="s">
        <v>35</v>
      </c>
      <c r="E108" s="20" t="s">
        <v>152</v>
      </c>
      <c r="F108" s="20"/>
      <c r="G108" s="20"/>
      <c r="H108" s="24">
        <f>H109</f>
        <v>130</v>
      </c>
    </row>
    <row r="109" spans="1:8" ht="56.25">
      <c r="A109" s="14" t="s">
        <v>119</v>
      </c>
      <c r="B109" s="19"/>
      <c r="C109" s="20" t="s">
        <v>31</v>
      </c>
      <c r="D109" s="20" t="s">
        <v>35</v>
      </c>
      <c r="E109" s="20" t="s">
        <v>152</v>
      </c>
      <c r="F109" s="20" t="s">
        <v>112</v>
      </c>
      <c r="G109" s="20"/>
      <c r="H109" s="24">
        <f>H110</f>
        <v>130</v>
      </c>
    </row>
    <row r="110" spans="1:8" ht="37.5">
      <c r="A110" s="14" t="s">
        <v>63</v>
      </c>
      <c r="B110" s="19"/>
      <c r="C110" s="20"/>
      <c r="D110" s="20"/>
      <c r="E110" s="20"/>
      <c r="F110" s="20" t="s">
        <v>62</v>
      </c>
      <c r="G110" s="20" t="s">
        <v>78</v>
      </c>
      <c r="H110" s="24">
        <v>130</v>
      </c>
    </row>
    <row r="111" spans="1:8" ht="18.75">
      <c r="A111" s="15" t="s">
        <v>53</v>
      </c>
      <c r="B111" s="19"/>
      <c r="C111" s="20" t="s">
        <v>36</v>
      </c>
      <c r="D111" s="20" t="s">
        <v>29</v>
      </c>
      <c r="E111" s="20"/>
      <c r="F111" s="20"/>
      <c r="G111" s="20"/>
      <c r="H111" s="24">
        <f>H112+H119+H125+H143</f>
        <v>1453.5</v>
      </c>
    </row>
    <row r="112" spans="1:8" ht="18.75">
      <c r="A112" s="34" t="s">
        <v>86</v>
      </c>
      <c r="B112" s="19"/>
      <c r="C112" s="20" t="s">
        <v>36</v>
      </c>
      <c r="D112" s="20" t="s">
        <v>28</v>
      </c>
      <c r="E112" s="20"/>
      <c r="F112" s="20"/>
      <c r="G112" s="20"/>
      <c r="H112" s="24">
        <f>H113</f>
        <v>246</v>
      </c>
    </row>
    <row r="113" spans="1:8" ht="37.5">
      <c r="A113" s="14" t="s">
        <v>49</v>
      </c>
      <c r="B113" s="19"/>
      <c r="C113" s="20" t="s">
        <v>36</v>
      </c>
      <c r="D113" s="20" t="s">
        <v>28</v>
      </c>
      <c r="E113" s="20" t="s">
        <v>124</v>
      </c>
      <c r="F113" s="20"/>
      <c r="G113" s="20"/>
      <c r="H113" s="24">
        <f>H114</f>
        <v>246</v>
      </c>
    </row>
    <row r="114" spans="1:8" ht="18.75">
      <c r="A114" s="14" t="s">
        <v>84</v>
      </c>
      <c r="B114" s="19"/>
      <c r="C114" s="20" t="s">
        <v>36</v>
      </c>
      <c r="D114" s="20" t="s">
        <v>28</v>
      </c>
      <c r="E114" s="20" t="s">
        <v>125</v>
      </c>
      <c r="F114" s="20"/>
      <c r="G114" s="20"/>
      <c r="H114" s="24">
        <f>H115</f>
        <v>246</v>
      </c>
    </row>
    <row r="115" spans="1:8" ht="18.75">
      <c r="A115" s="14" t="s">
        <v>84</v>
      </c>
      <c r="B115" s="19"/>
      <c r="C115" s="20" t="s">
        <v>36</v>
      </c>
      <c r="D115" s="20" t="s">
        <v>28</v>
      </c>
      <c r="E115" s="20" t="s">
        <v>127</v>
      </c>
      <c r="F115" s="20"/>
      <c r="G115" s="20"/>
      <c r="H115" s="24">
        <f>H116</f>
        <v>246</v>
      </c>
    </row>
    <row r="116" spans="1:8" ht="75">
      <c r="A116" s="14" t="s">
        <v>189</v>
      </c>
      <c r="B116" s="19"/>
      <c r="C116" s="20" t="s">
        <v>36</v>
      </c>
      <c r="D116" s="20" t="s">
        <v>28</v>
      </c>
      <c r="E116" s="20" t="s">
        <v>154</v>
      </c>
      <c r="F116" s="20"/>
      <c r="G116" s="20"/>
      <c r="H116" s="24">
        <f>H118</f>
        <v>246</v>
      </c>
    </row>
    <row r="117" spans="1:8" ht="18.75">
      <c r="A117" s="14" t="s">
        <v>114</v>
      </c>
      <c r="B117" s="19"/>
      <c r="C117" s="20" t="s">
        <v>36</v>
      </c>
      <c r="D117" s="20" t="s">
        <v>28</v>
      </c>
      <c r="E117" s="20" t="s">
        <v>154</v>
      </c>
      <c r="F117" s="20" t="s">
        <v>113</v>
      </c>
      <c r="G117" s="20"/>
      <c r="H117" s="24">
        <f>H118</f>
        <v>246</v>
      </c>
    </row>
    <row r="118" spans="1:8" ht="18.75">
      <c r="A118" s="14" t="s">
        <v>94</v>
      </c>
      <c r="B118" s="19"/>
      <c r="C118" s="20" t="s">
        <v>36</v>
      </c>
      <c r="D118" s="20" t="s">
        <v>28</v>
      </c>
      <c r="E118" s="20" t="s">
        <v>154</v>
      </c>
      <c r="F118" s="20" t="s">
        <v>93</v>
      </c>
      <c r="G118" s="20" t="s">
        <v>80</v>
      </c>
      <c r="H118" s="24">
        <v>246</v>
      </c>
    </row>
    <row r="119" spans="1:8" ht="18.75">
      <c r="A119" s="34" t="s">
        <v>16</v>
      </c>
      <c r="B119" s="19"/>
      <c r="C119" s="20" t="s">
        <v>36</v>
      </c>
      <c r="D119" s="20" t="s">
        <v>34</v>
      </c>
      <c r="E119" s="20"/>
      <c r="F119" s="20"/>
      <c r="G119" s="20"/>
      <c r="H119" s="24">
        <f>H120</f>
        <v>100</v>
      </c>
    </row>
    <row r="120" spans="1:8" ht="37.5">
      <c r="A120" s="14" t="s">
        <v>49</v>
      </c>
      <c r="B120" s="19"/>
      <c r="C120" s="20" t="s">
        <v>36</v>
      </c>
      <c r="D120" s="20" t="s">
        <v>34</v>
      </c>
      <c r="E120" s="20" t="s">
        <v>124</v>
      </c>
      <c r="F120" s="20"/>
      <c r="G120" s="20"/>
      <c r="H120" s="24">
        <f>H121</f>
        <v>100</v>
      </c>
    </row>
    <row r="121" spans="1:8" ht="18.75">
      <c r="A121" s="14" t="s">
        <v>84</v>
      </c>
      <c r="B121" s="19"/>
      <c r="C121" s="20" t="s">
        <v>36</v>
      </c>
      <c r="D121" s="20" t="s">
        <v>34</v>
      </c>
      <c r="E121" s="20" t="s">
        <v>125</v>
      </c>
      <c r="F121" s="20"/>
      <c r="G121" s="20"/>
      <c r="H121" s="24">
        <f>H122</f>
        <v>100</v>
      </c>
    </row>
    <row r="122" spans="1:8" ht="18.75">
      <c r="A122" s="14" t="s">
        <v>84</v>
      </c>
      <c r="B122" s="19"/>
      <c r="C122" s="20" t="s">
        <v>36</v>
      </c>
      <c r="D122" s="20" t="s">
        <v>34</v>
      </c>
      <c r="E122" s="20" t="s">
        <v>127</v>
      </c>
      <c r="F122" s="20"/>
      <c r="G122" s="20"/>
      <c r="H122" s="24">
        <f>H123</f>
        <v>100</v>
      </c>
    </row>
    <row r="123" spans="1:8" s="5" customFormat="1" ht="75">
      <c r="A123" s="41" t="s">
        <v>198</v>
      </c>
      <c r="B123" s="19"/>
      <c r="C123" s="20" t="s">
        <v>36</v>
      </c>
      <c r="D123" s="20" t="s">
        <v>34</v>
      </c>
      <c r="E123" s="20" t="s">
        <v>155</v>
      </c>
      <c r="F123" s="20"/>
      <c r="G123" s="20"/>
      <c r="H123" s="24">
        <f>H124</f>
        <v>100</v>
      </c>
    </row>
    <row r="124" spans="1:8" s="5" customFormat="1" ht="56.25">
      <c r="A124" s="14" t="s">
        <v>67</v>
      </c>
      <c r="B124" s="19"/>
      <c r="C124" s="20" t="s">
        <v>36</v>
      </c>
      <c r="D124" s="20" t="s">
        <v>34</v>
      </c>
      <c r="E124" s="20" t="s">
        <v>155</v>
      </c>
      <c r="F124" s="20" t="s">
        <v>66</v>
      </c>
      <c r="G124" s="20" t="s">
        <v>97</v>
      </c>
      <c r="H124" s="24">
        <v>100</v>
      </c>
    </row>
    <row r="125" spans="1:8" s="5" customFormat="1" ht="18.75">
      <c r="A125" s="34" t="s">
        <v>17</v>
      </c>
      <c r="B125" s="19"/>
      <c r="C125" s="20" t="s">
        <v>36</v>
      </c>
      <c r="D125" s="20" t="s">
        <v>30</v>
      </c>
      <c r="E125" s="20"/>
      <c r="F125" s="20"/>
      <c r="G125" s="20"/>
      <c r="H125" s="24">
        <f>H126</f>
        <v>1050</v>
      </c>
    </row>
    <row r="126" spans="1:8" s="5" customFormat="1" ht="37.5">
      <c r="A126" s="14" t="s">
        <v>49</v>
      </c>
      <c r="B126" s="19"/>
      <c r="C126" s="20" t="s">
        <v>36</v>
      </c>
      <c r="D126" s="20" t="s">
        <v>30</v>
      </c>
      <c r="E126" s="20" t="s">
        <v>124</v>
      </c>
      <c r="F126" s="20"/>
      <c r="G126" s="20"/>
      <c r="H126" s="24">
        <f>H127</f>
        <v>1050</v>
      </c>
    </row>
    <row r="127" spans="1:8" s="5" customFormat="1" ht="18.75">
      <c r="A127" s="14" t="s">
        <v>84</v>
      </c>
      <c r="B127" s="19"/>
      <c r="C127" s="20" t="s">
        <v>36</v>
      </c>
      <c r="D127" s="20" t="s">
        <v>30</v>
      </c>
      <c r="E127" s="20" t="s">
        <v>125</v>
      </c>
      <c r="F127" s="20"/>
      <c r="G127" s="20"/>
      <c r="H127" s="24">
        <f>H128</f>
        <v>1050</v>
      </c>
    </row>
    <row r="128" spans="1:8" s="5" customFormat="1" ht="18.75">
      <c r="A128" s="14" t="s">
        <v>84</v>
      </c>
      <c r="B128" s="19"/>
      <c r="C128" s="20" t="s">
        <v>36</v>
      </c>
      <c r="D128" s="20" t="s">
        <v>30</v>
      </c>
      <c r="E128" s="20" t="s">
        <v>127</v>
      </c>
      <c r="F128" s="20"/>
      <c r="G128" s="20"/>
      <c r="H128" s="24">
        <f>H129+H133+H140</f>
        <v>1050</v>
      </c>
    </row>
    <row r="129" spans="1:8" s="5" customFormat="1" ht="75">
      <c r="A129" s="14" t="s">
        <v>183</v>
      </c>
      <c r="B129" s="19"/>
      <c r="C129" s="20" t="s">
        <v>36</v>
      </c>
      <c r="D129" s="20" t="s">
        <v>30</v>
      </c>
      <c r="E129" s="20" t="s">
        <v>156</v>
      </c>
      <c r="F129" s="20"/>
      <c r="G129" s="20"/>
      <c r="H129" s="24">
        <f>H130</f>
        <v>864</v>
      </c>
    </row>
    <row r="130" spans="1:8" s="5" customFormat="1" ht="44.25" customHeight="1">
      <c r="A130" s="14" t="s">
        <v>119</v>
      </c>
      <c r="B130" s="19"/>
      <c r="C130" s="20" t="s">
        <v>36</v>
      </c>
      <c r="D130" s="20" t="s">
        <v>30</v>
      </c>
      <c r="E130" s="20" t="s">
        <v>156</v>
      </c>
      <c r="F130" s="20" t="s">
        <v>112</v>
      </c>
      <c r="G130" s="20"/>
      <c r="H130" s="24">
        <f>SUM(H131:H132)</f>
        <v>864</v>
      </c>
    </row>
    <row r="131" spans="1:8" ht="37.5">
      <c r="A131" s="14" t="s">
        <v>63</v>
      </c>
      <c r="B131" s="19"/>
      <c r="C131" s="20"/>
      <c r="D131" s="20"/>
      <c r="E131" s="20"/>
      <c r="F131" s="20" t="s">
        <v>62</v>
      </c>
      <c r="G131" s="20" t="s">
        <v>76</v>
      </c>
      <c r="H131" s="24">
        <v>754.6</v>
      </c>
    </row>
    <row r="132" spans="1:8" ht="18.75">
      <c r="A132" s="14"/>
      <c r="B132" s="19"/>
      <c r="C132" s="20"/>
      <c r="D132" s="20"/>
      <c r="E132" s="39" t="s">
        <v>157</v>
      </c>
      <c r="F132" s="20" t="s">
        <v>62</v>
      </c>
      <c r="G132" s="20" t="s">
        <v>78</v>
      </c>
      <c r="H132" s="24">
        <v>109.4</v>
      </c>
    </row>
    <row r="133" spans="1:8" ht="18.75">
      <c r="A133" s="14" t="s">
        <v>190</v>
      </c>
      <c r="B133" s="19"/>
      <c r="C133" s="20" t="s">
        <v>36</v>
      </c>
      <c r="D133" s="20" t="s">
        <v>30</v>
      </c>
      <c r="E133" s="20" t="s">
        <v>158</v>
      </c>
      <c r="F133" s="20"/>
      <c r="G133" s="20"/>
      <c r="H133" s="24">
        <f>H134+H139</f>
        <v>176</v>
      </c>
    </row>
    <row r="134" spans="1:8" ht="56.25">
      <c r="A134" s="14" t="s">
        <v>119</v>
      </c>
      <c r="B134" s="19"/>
      <c r="C134" s="20" t="s">
        <v>36</v>
      </c>
      <c r="D134" s="20" t="s">
        <v>30</v>
      </c>
      <c r="E134" s="20" t="s">
        <v>158</v>
      </c>
      <c r="F134" s="20" t="s">
        <v>112</v>
      </c>
      <c r="G134" s="20"/>
      <c r="H134" s="24">
        <f>SUM(H135:H137)</f>
        <v>175</v>
      </c>
    </row>
    <row r="135" spans="1:8" ht="37.5">
      <c r="A135" s="14" t="s">
        <v>63</v>
      </c>
      <c r="B135" s="19"/>
      <c r="C135" s="20"/>
      <c r="D135" s="20"/>
      <c r="E135" s="32" t="s">
        <v>159</v>
      </c>
      <c r="F135" s="20" t="s">
        <v>62</v>
      </c>
      <c r="G135" s="20" t="s">
        <v>78</v>
      </c>
      <c r="H135" s="24">
        <v>150</v>
      </c>
    </row>
    <row r="136" spans="1:8" ht="25.5">
      <c r="A136" s="14"/>
      <c r="B136" s="19"/>
      <c r="C136" s="20"/>
      <c r="D136" s="20"/>
      <c r="E136" s="32" t="s">
        <v>160</v>
      </c>
      <c r="F136" s="20" t="s">
        <v>62</v>
      </c>
      <c r="G136" s="20" t="s">
        <v>79</v>
      </c>
      <c r="H136" s="24">
        <v>10</v>
      </c>
    </row>
    <row r="137" spans="1:8" ht="18.75">
      <c r="A137" s="14"/>
      <c r="B137" s="19"/>
      <c r="C137" s="20"/>
      <c r="D137" s="20"/>
      <c r="E137" s="20"/>
      <c r="F137" s="20" t="s">
        <v>62</v>
      </c>
      <c r="G137" s="20" t="s">
        <v>81</v>
      </c>
      <c r="H137" s="24">
        <v>15</v>
      </c>
    </row>
    <row r="138" spans="1:8" ht="18.75">
      <c r="A138" s="14" t="s">
        <v>114</v>
      </c>
      <c r="B138" s="19"/>
      <c r="C138" s="20" t="s">
        <v>36</v>
      </c>
      <c r="D138" s="20" t="s">
        <v>30</v>
      </c>
      <c r="E138" s="20" t="s">
        <v>158</v>
      </c>
      <c r="F138" s="20" t="s">
        <v>113</v>
      </c>
      <c r="G138" s="20"/>
      <c r="H138" s="24">
        <f>H139</f>
        <v>1</v>
      </c>
    </row>
    <row r="139" spans="1:8" ht="18.75">
      <c r="A139" s="14" t="s">
        <v>94</v>
      </c>
      <c r="B139" s="19"/>
      <c r="C139" s="20"/>
      <c r="D139" s="20"/>
      <c r="E139" s="32" t="s">
        <v>161</v>
      </c>
      <c r="F139" s="20" t="s">
        <v>93</v>
      </c>
      <c r="G139" s="20" t="s">
        <v>80</v>
      </c>
      <c r="H139" s="24">
        <v>1</v>
      </c>
    </row>
    <row r="140" spans="1:8" ht="18.75">
      <c r="A140" s="14" t="s">
        <v>191</v>
      </c>
      <c r="B140" s="19"/>
      <c r="C140" s="20" t="s">
        <v>36</v>
      </c>
      <c r="D140" s="20" t="s">
        <v>30</v>
      </c>
      <c r="E140" s="20" t="s">
        <v>162</v>
      </c>
      <c r="F140" s="20"/>
      <c r="G140" s="20"/>
      <c r="H140" s="24">
        <f>H141</f>
        <v>10</v>
      </c>
    </row>
    <row r="141" spans="1:8" ht="56.25">
      <c r="A141" s="14" t="s">
        <v>119</v>
      </c>
      <c r="B141" s="19"/>
      <c r="C141" s="20" t="s">
        <v>36</v>
      </c>
      <c r="D141" s="20" t="s">
        <v>30</v>
      </c>
      <c r="E141" s="20" t="s">
        <v>162</v>
      </c>
      <c r="F141" s="20" t="s">
        <v>112</v>
      </c>
      <c r="G141" s="20"/>
      <c r="H141" s="24">
        <f>H142</f>
        <v>10</v>
      </c>
    </row>
    <row r="142" spans="1:8" ht="37.5">
      <c r="A142" s="14" t="s">
        <v>63</v>
      </c>
      <c r="B142" s="19"/>
      <c r="C142" s="20"/>
      <c r="D142" s="20"/>
      <c r="E142" s="20"/>
      <c r="F142" s="20" t="s">
        <v>62</v>
      </c>
      <c r="G142" s="20" t="s">
        <v>81</v>
      </c>
      <c r="H142" s="24">
        <v>10</v>
      </c>
    </row>
    <row r="143" spans="1:8" ht="37.5">
      <c r="A143" s="33" t="s">
        <v>163</v>
      </c>
      <c r="B143" s="19"/>
      <c r="C143" s="20" t="s">
        <v>36</v>
      </c>
      <c r="D143" s="20" t="s">
        <v>36</v>
      </c>
      <c r="E143" s="20"/>
      <c r="F143" s="20"/>
      <c r="G143" s="20"/>
      <c r="H143" s="24">
        <f>H144</f>
        <v>57.5</v>
      </c>
    </row>
    <row r="144" spans="1:8" ht="37.5">
      <c r="A144" s="14" t="s">
        <v>49</v>
      </c>
      <c r="B144" s="19"/>
      <c r="C144" s="20" t="s">
        <v>36</v>
      </c>
      <c r="D144" s="20" t="s">
        <v>36</v>
      </c>
      <c r="E144" s="20" t="s">
        <v>124</v>
      </c>
      <c r="F144" s="20"/>
      <c r="G144" s="20"/>
      <c r="H144" s="24">
        <f>H145</f>
        <v>57.5</v>
      </c>
    </row>
    <row r="145" spans="1:8" ht="18.75">
      <c r="A145" s="14" t="s">
        <v>84</v>
      </c>
      <c r="B145" s="19"/>
      <c r="C145" s="20" t="s">
        <v>36</v>
      </c>
      <c r="D145" s="20" t="s">
        <v>36</v>
      </c>
      <c r="E145" s="20" t="s">
        <v>125</v>
      </c>
      <c r="F145" s="20"/>
      <c r="G145" s="20"/>
      <c r="H145" s="24">
        <f>H146</f>
        <v>57.5</v>
      </c>
    </row>
    <row r="146" spans="1:8" ht="18.75">
      <c r="A146" s="14" t="s">
        <v>84</v>
      </c>
      <c r="B146" s="19"/>
      <c r="C146" s="20" t="s">
        <v>36</v>
      </c>
      <c r="D146" s="20" t="s">
        <v>36</v>
      </c>
      <c r="E146" s="20" t="s">
        <v>127</v>
      </c>
      <c r="F146" s="20"/>
      <c r="G146" s="20"/>
      <c r="H146" s="24">
        <f>H147</f>
        <v>57.5</v>
      </c>
    </row>
    <row r="147" spans="1:8" ht="75">
      <c r="A147" s="14" t="s">
        <v>182</v>
      </c>
      <c r="B147" s="19"/>
      <c r="C147" s="20" t="s">
        <v>36</v>
      </c>
      <c r="D147" s="20" t="s">
        <v>36</v>
      </c>
      <c r="E147" s="20" t="s">
        <v>164</v>
      </c>
      <c r="F147" s="20"/>
      <c r="G147" s="20"/>
      <c r="H147" s="24">
        <f>H148</f>
        <v>57.5</v>
      </c>
    </row>
    <row r="148" spans="1:8" ht="18.75">
      <c r="A148" s="14" t="s">
        <v>58</v>
      </c>
      <c r="B148" s="19"/>
      <c r="C148" s="20" t="s">
        <v>36</v>
      </c>
      <c r="D148" s="20" t="s">
        <v>34</v>
      </c>
      <c r="E148" s="20" t="s">
        <v>164</v>
      </c>
      <c r="F148" s="20" t="s">
        <v>57</v>
      </c>
      <c r="G148" s="20" t="s">
        <v>74</v>
      </c>
      <c r="H148" s="24">
        <v>57.5</v>
      </c>
    </row>
    <row r="149" spans="1:8" ht="18.75">
      <c r="A149" s="15" t="s">
        <v>54</v>
      </c>
      <c r="B149" s="19"/>
      <c r="C149" s="20" t="s">
        <v>37</v>
      </c>
      <c r="D149" s="20" t="s">
        <v>29</v>
      </c>
      <c r="E149" s="19"/>
      <c r="F149" s="19" t="s">
        <v>7</v>
      </c>
      <c r="G149" s="19"/>
      <c r="H149" s="24">
        <f>H150+H174</f>
        <v>3901.8</v>
      </c>
    </row>
    <row r="150" spans="1:8" ht="18.75">
      <c r="A150" s="33" t="s">
        <v>18</v>
      </c>
      <c r="B150" s="19"/>
      <c r="C150" s="20" t="s">
        <v>37</v>
      </c>
      <c r="D150" s="20" t="s">
        <v>28</v>
      </c>
      <c r="E150" s="19"/>
      <c r="F150" s="19" t="s">
        <v>7</v>
      </c>
      <c r="G150" s="19"/>
      <c r="H150" s="24">
        <f>H151</f>
        <v>3891.8</v>
      </c>
    </row>
    <row r="151" spans="1:8" ht="37.5">
      <c r="A151" s="14" t="s">
        <v>49</v>
      </c>
      <c r="B151" s="19"/>
      <c r="C151" s="20" t="s">
        <v>37</v>
      </c>
      <c r="D151" s="20" t="s">
        <v>28</v>
      </c>
      <c r="E151" s="19" t="s">
        <v>124</v>
      </c>
      <c r="F151" s="19"/>
      <c r="G151" s="19"/>
      <c r="H151" s="24">
        <f>H152</f>
        <v>3891.8</v>
      </c>
    </row>
    <row r="152" spans="1:8" ht="18.75">
      <c r="A152" s="14" t="s">
        <v>84</v>
      </c>
      <c r="B152" s="19"/>
      <c r="C152" s="20" t="s">
        <v>37</v>
      </c>
      <c r="D152" s="20" t="s">
        <v>28</v>
      </c>
      <c r="E152" s="19" t="s">
        <v>125</v>
      </c>
      <c r="F152" s="19" t="s">
        <v>7</v>
      </c>
      <c r="G152" s="19"/>
      <c r="H152" s="24">
        <f>H153</f>
        <v>3891.8</v>
      </c>
    </row>
    <row r="153" spans="1:8" ht="18.75">
      <c r="A153" s="14" t="s">
        <v>84</v>
      </c>
      <c r="B153" s="19"/>
      <c r="C153" s="20" t="s">
        <v>37</v>
      </c>
      <c r="D153" s="20" t="s">
        <v>28</v>
      </c>
      <c r="E153" s="19" t="s">
        <v>127</v>
      </c>
      <c r="F153" s="19"/>
      <c r="G153" s="19"/>
      <c r="H153" s="24">
        <f>H154+H164</f>
        <v>3891.8</v>
      </c>
    </row>
    <row r="154" spans="1:8" ht="18.75">
      <c r="A154" s="14" t="s">
        <v>184</v>
      </c>
      <c r="B154" s="19"/>
      <c r="C154" s="20" t="s">
        <v>37</v>
      </c>
      <c r="D154" s="20" t="s">
        <v>28</v>
      </c>
      <c r="E154" s="19" t="s">
        <v>165</v>
      </c>
      <c r="F154" s="19"/>
      <c r="G154" s="19"/>
      <c r="H154" s="24">
        <f>H155+H158</f>
        <v>2622</v>
      </c>
    </row>
    <row r="155" spans="1:8" ht="18.75">
      <c r="A155" s="14" t="s">
        <v>166</v>
      </c>
      <c r="B155" s="19"/>
      <c r="C155" s="20" t="s">
        <v>37</v>
      </c>
      <c r="D155" s="20" t="s">
        <v>28</v>
      </c>
      <c r="E155" s="19" t="s">
        <v>165</v>
      </c>
      <c r="F155" s="20" t="s">
        <v>167</v>
      </c>
      <c r="G155" s="20"/>
      <c r="H155" s="24">
        <f>SUM(H156:H157)</f>
        <v>1672.1999999999998</v>
      </c>
    </row>
    <row r="156" spans="1:8" ht="18.75">
      <c r="A156" s="14"/>
      <c r="B156" s="19"/>
      <c r="C156" s="20"/>
      <c r="D156" s="20"/>
      <c r="E156" s="19"/>
      <c r="F156" s="20" t="s">
        <v>83</v>
      </c>
      <c r="G156" s="20" t="s">
        <v>95</v>
      </c>
      <c r="H156" s="24">
        <v>1284.3</v>
      </c>
    </row>
    <row r="157" spans="1:8" ht="18.75">
      <c r="A157" s="14"/>
      <c r="B157" s="19"/>
      <c r="C157" s="20"/>
      <c r="D157" s="20"/>
      <c r="E157" s="19"/>
      <c r="F157" s="20" t="s">
        <v>168</v>
      </c>
      <c r="G157" s="20" t="s">
        <v>96</v>
      </c>
      <c r="H157" s="24">
        <v>387.9</v>
      </c>
    </row>
    <row r="158" spans="1:8" ht="36" customHeight="1">
      <c r="A158" s="14" t="s">
        <v>119</v>
      </c>
      <c r="B158" s="19"/>
      <c r="C158" s="20" t="s">
        <v>37</v>
      </c>
      <c r="D158" s="20" t="s">
        <v>28</v>
      </c>
      <c r="E158" s="19" t="s">
        <v>165</v>
      </c>
      <c r="F158" s="20" t="s">
        <v>112</v>
      </c>
      <c r="G158" s="20"/>
      <c r="H158" s="24">
        <f>SUM(H159:H163)</f>
        <v>949.8</v>
      </c>
    </row>
    <row r="159" spans="1:8" ht="37.5">
      <c r="A159" s="14" t="s">
        <v>63</v>
      </c>
      <c r="B159" s="19"/>
      <c r="C159" s="20"/>
      <c r="D159" s="20"/>
      <c r="E159" s="19"/>
      <c r="F159" s="20" t="s">
        <v>62</v>
      </c>
      <c r="G159" s="20" t="s">
        <v>75</v>
      </c>
      <c r="H159" s="24">
        <v>14.4</v>
      </c>
    </row>
    <row r="160" spans="1:8" ht="18.75">
      <c r="A160" s="14"/>
      <c r="B160" s="19"/>
      <c r="C160" s="20"/>
      <c r="D160" s="20"/>
      <c r="E160" s="19"/>
      <c r="F160" s="20" t="s">
        <v>62</v>
      </c>
      <c r="G160" s="20" t="s">
        <v>76</v>
      </c>
      <c r="H160" s="24">
        <v>450</v>
      </c>
    </row>
    <row r="161" spans="1:8" ht="51">
      <c r="A161" s="14"/>
      <c r="B161" s="19"/>
      <c r="C161" s="20"/>
      <c r="D161" s="20"/>
      <c r="E161" s="40" t="s">
        <v>170</v>
      </c>
      <c r="F161" s="20" t="s">
        <v>62</v>
      </c>
      <c r="G161" s="20" t="s">
        <v>78</v>
      </c>
      <c r="H161" s="24">
        <v>451.4</v>
      </c>
    </row>
    <row r="162" spans="1:8" ht="18.75">
      <c r="A162" s="14"/>
      <c r="B162" s="19"/>
      <c r="C162" s="20"/>
      <c r="D162" s="20"/>
      <c r="E162" s="40" t="s">
        <v>171</v>
      </c>
      <c r="F162" s="20" t="s">
        <v>62</v>
      </c>
      <c r="G162" s="20" t="s">
        <v>79</v>
      </c>
      <c r="H162" s="24">
        <v>2.2</v>
      </c>
    </row>
    <row r="163" spans="1:8" ht="18.75">
      <c r="A163" s="14"/>
      <c r="B163" s="19"/>
      <c r="C163" s="20"/>
      <c r="D163" s="20"/>
      <c r="E163" s="19"/>
      <c r="F163" s="20" t="s">
        <v>62</v>
      </c>
      <c r="G163" s="20" t="s">
        <v>81</v>
      </c>
      <c r="H163" s="24">
        <v>31.8</v>
      </c>
    </row>
    <row r="164" spans="1:8" ht="27" customHeight="1">
      <c r="A164" s="14" t="s">
        <v>71</v>
      </c>
      <c r="B164" s="19"/>
      <c r="C164" s="20" t="s">
        <v>37</v>
      </c>
      <c r="D164" s="20" t="s">
        <v>28</v>
      </c>
      <c r="E164" s="19" t="s">
        <v>169</v>
      </c>
      <c r="F164" s="21"/>
      <c r="G164" s="21"/>
      <c r="H164" s="24">
        <f>H165+H168</f>
        <v>1269.8</v>
      </c>
    </row>
    <row r="165" spans="1:8" ht="18.75">
      <c r="A165" s="14" t="s">
        <v>166</v>
      </c>
      <c r="B165" s="19"/>
      <c r="C165" s="20" t="s">
        <v>37</v>
      </c>
      <c r="D165" s="20" t="s">
        <v>28</v>
      </c>
      <c r="E165" s="19" t="s">
        <v>169</v>
      </c>
      <c r="F165" s="19">
        <v>110</v>
      </c>
      <c r="G165" s="19"/>
      <c r="H165" s="24">
        <f>SUM(H166:H167)</f>
        <v>926.9</v>
      </c>
    </row>
    <row r="166" spans="1:8" ht="18.75">
      <c r="A166" s="14"/>
      <c r="B166" s="19"/>
      <c r="C166" s="20"/>
      <c r="D166" s="20"/>
      <c r="E166" s="19"/>
      <c r="F166" s="19">
        <v>111</v>
      </c>
      <c r="G166" s="19">
        <v>211</v>
      </c>
      <c r="H166" s="24">
        <v>711.9</v>
      </c>
    </row>
    <row r="167" spans="1:8" ht="18.75">
      <c r="A167" s="14"/>
      <c r="B167" s="19"/>
      <c r="C167" s="20"/>
      <c r="D167" s="20"/>
      <c r="E167" s="19"/>
      <c r="F167" s="19">
        <v>119</v>
      </c>
      <c r="G167" s="19">
        <v>213</v>
      </c>
      <c r="H167" s="24">
        <v>215</v>
      </c>
    </row>
    <row r="168" spans="1:8" ht="56.25">
      <c r="A168" s="14" t="s">
        <v>119</v>
      </c>
      <c r="B168" s="19"/>
      <c r="C168" s="20" t="s">
        <v>37</v>
      </c>
      <c r="D168" s="20" t="s">
        <v>28</v>
      </c>
      <c r="E168" s="19" t="s">
        <v>169</v>
      </c>
      <c r="F168" s="19">
        <v>240</v>
      </c>
      <c r="G168" s="19"/>
      <c r="H168" s="24">
        <f>SUM(H169:H173)</f>
        <v>342.9</v>
      </c>
    </row>
    <row r="169" spans="1:8" ht="37.5">
      <c r="A169" s="14" t="s">
        <v>63</v>
      </c>
      <c r="B169" s="19"/>
      <c r="C169" s="20"/>
      <c r="D169" s="20"/>
      <c r="E169" s="19"/>
      <c r="F169" s="19">
        <v>244</v>
      </c>
      <c r="G169" s="19">
        <v>221</v>
      </c>
      <c r="H169" s="24">
        <v>14.4</v>
      </c>
    </row>
    <row r="170" spans="1:8" ht="18.75">
      <c r="A170" s="14"/>
      <c r="B170" s="19"/>
      <c r="C170" s="20"/>
      <c r="D170" s="20"/>
      <c r="E170" s="19"/>
      <c r="F170" s="19">
        <v>244</v>
      </c>
      <c r="G170" s="19">
        <v>223</v>
      </c>
      <c r="H170" s="24">
        <v>128.6</v>
      </c>
    </row>
    <row r="171" spans="1:8" ht="38.25">
      <c r="A171" s="14"/>
      <c r="B171" s="19"/>
      <c r="C171" s="20"/>
      <c r="D171" s="20"/>
      <c r="E171" s="32" t="s">
        <v>173</v>
      </c>
      <c r="F171" s="19">
        <v>244</v>
      </c>
      <c r="G171" s="19">
        <v>225</v>
      </c>
      <c r="H171" s="24">
        <v>157.9</v>
      </c>
    </row>
    <row r="172" spans="1:8" ht="18.75">
      <c r="A172" s="14"/>
      <c r="B172" s="19"/>
      <c r="C172" s="20"/>
      <c r="D172" s="20"/>
      <c r="E172" s="32" t="s">
        <v>172</v>
      </c>
      <c r="F172" s="19">
        <v>244</v>
      </c>
      <c r="G172" s="19">
        <v>226</v>
      </c>
      <c r="H172" s="24">
        <v>34</v>
      </c>
    </row>
    <row r="173" spans="1:8" ht="18.75">
      <c r="A173" s="14"/>
      <c r="B173" s="19"/>
      <c r="C173" s="20"/>
      <c r="D173" s="20"/>
      <c r="E173" s="19"/>
      <c r="F173" s="19">
        <v>244</v>
      </c>
      <c r="G173" s="19">
        <v>340</v>
      </c>
      <c r="H173" s="24">
        <v>8</v>
      </c>
    </row>
    <row r="174" spans="1:8" ht="37.5">
      <c r="A174" s="33" t="s">
        <v>26</v>
      </c>
      <c r="B174" s="19"/>
      <c r="C174" s="20" t="s">
        <v>37</v>
      </c>
      <c r="D174" s="20" t="s">
        <v>31</v>
      </c>
      <c r="E174" s="19"/>
      <c r="F174" s="19"/>
      <c r="G174" s="19"/>
      <c r="H174" s="24">
        <f>H175</f>
        <v>10</v>
      </c>
    </row>
    <row r="175" spans="1:8" ht="37.5">
      <c r="A175" s="14" t="s">
        <v>49</v>
      </c>
      <c r="B175" s="19"/>
      <c r="C175" s="20" t="s">
        <v>37</v>
      </c>
      <c r="D175" s="20" t="s">
        <v>31</v>
      </c>
      <c r="E175" s="19" t="s">
        <v>124</v>
      </c>
      <c r="F175" s="19"/>
      <c r="G175" s="19"/>
      <c r="H175" s="24">
        <f>H176</f>
        <v>10</v>
      </c>
    </row>
    <row r="176" spans="1:8" ht="18.75">
      <c r="A176" s="14" t="s">
        <v>84</v>
      </c>
      <c r="B176" s="19"/>
      <c r="C176" s="20" t="s">
        <v>37</v>
      </c>
      <c r="D176" s="20" t="s">
        <v>31</v>
      </c>
      <c r="E176" s="19" t="s">
        <v>125</v>
      </c>
      <c r="F176" s="19"/>
      <c r="G176" s="19"/>
      <c r="H176" s="24">
        <f>H178</f>
        <v>10</v>
      </c>
    </row>
    <row r="177" spans="1:8" ht="18.75">
      <c r="A177" s="14" t="s">
        <v>84</v>
      </c>
      <c r="B177" s="19"/>
      <c r="C177" s="20" t="s">
        <v>37</v>
      </c>
      <c r="D177" s="20" t="s">
        <v>31</v>
      </c>
      <c r="E177" s="19" t="s">
        <v>127</v>
      </c>
      <c r="F177" s="19"/>
      <c r="G177" s="19"/>
      <c r="H177" s="24">
        <f>H178</f>
        <v>10</v>
      </c>
    </row>
    <row r="178" spans="1:8" ht="37.5">
      <c r="A178" s="14" t="s">
        <v>185</v>
      </c>
      <c r="B178" s="19"/>
      <c r="C178" s="20" t="s">
        <v>37</v>
      </c>
      <c r="D178" s="20" t="s">
        <v>31</v>
      </c>
      <c r="E178" s="19" t="s">
        <v>174</v>
      </c>
      <c r="F178" s="19"/>
      <c r="G178" s="19"/>
      <c r="H178" s="24">
        <f>H179</f>
        <v>10</v>
      </c>
    </row>
    <row r="179" spans="1:8" ht="56.25">
      <c r="A179" s="14" t="s">
        <v>119</v>
      </c>
      <c r="B179" s="19"/>
      <c r="C179" s="20" t="s">
        <v>37</v>
      </c>
      <c r="D179" s="20" t="s">
        <v>31</v>
      </c>
      <c r="E179" s="19" t="s">
        <v>174</v>
      </c>
      <c r="F179" s="19">
        <v>240</v>
      </c>
      <c r="G179" s="19"/>
      <c r="H179" s="24">
        <f>H180</f>
        <v>10</v>
      </c>
    </row>
    <row r="180" spans="1:8" ht="37.5">
      <c r="A180" s="14" t="s">
        <v>63</v>
      </c>
      <c r="B180" s="19"/>
      <c r="C180" s="20"/>
      <c r="D180" s="20"/>
      <c r="E180" s="19"/>
      <c r="F180" s="20" t="s">
        <v>62</v>
      </c>
      <c r="G180" s="20" t="s">
        <v>80</v>
      </c>
      <c r="H180" s="24">
        <v>10</v>
      </c>
    </row>
    <row r="181" spans="1:8" ht="18.75">
      <c r="A181" s="34" t="s">
        <v>55</v>
      </c>
      <c r="B181" s="19"/>
      <c r="C181" s="20" t="s">
        <v>38</v>
      </c>
      <c r="D181" s="20" t="s">
        <v>29</v>
      </c>
      <c r="E181" s="20"/>
      <c r="F181" s="20"/>
      <c r="G181" s="20"/>
      <c r="H181" s="24">
        <f aca="true" t="shared" si="1" ref="H181:H187">H182</f>
        <v>288.2</v>
      </c>
    </row>
    <row r="182" spans="1:8" ht="18.75">
      <c r="A182" s="14" t="s">
        <v>21</v>
      </c>
      <c r="B182" s="19"/>
      <c r="C182" s="20" t="s">
        <v>38</v>
      </c>
      <c r="D182" s="20" t="s">
        <v>28</v>
      </c>
      <c r="E182" s="20"/>
      <c r="F182" s="20"/>
      <c r="G182" s="20"/>
      <c r="H182" s="24">
        <f t="shared" si="1"/>
        <v>288.2</v>
      </c>
    </row>
    <row r="183" spans="1:8" ht="37.5">
      <c r="A183" s="14" t="s">
        <v>49</v>
      </c>
      <c r="B183" s="19"/>
      <c r="C183" s="20" t="s">
        <v>38</v>
      </c>
      <c r="D183" s="20" t="s">
        <v>28</v>
      </c>
      <c r="E183" s="20" t="s">
        <v>124</v>
      </c>
      <c r="F183" s="20"/>
      <c r="G183" s="20"/>
      <c r="H183" s="24">
        <f t="shared" si="1"/>
        <v>288.2</v>
      </c>
    </row>
    <row r="184" spans="1:8" ht="18.75">
      <c r="A184" s="14" t="s">
        <v>84</v>
      </c>
      <c r="B184" s="19"/>
      <c r="C184" s="20" t="s">
        <v>38</v>
      </c>
      <c r="D184" s="20" t="s">
        <v>28</v>
      </c>
      <c r="E184" s="20" t="s">
        <v>125</v>
      </c>
      <c r="F184" s="20"/>
      <c r="G184" s="20"/>
      <c r="H184" s="24">
        <f t="shared" si="1"/>
        <v>288.2</v>
      </c>
    </row>
    <row r="185" spans="1:8" ht="18.75">
      <c r="A185" s="14" t="s">
        <v>84</v>
      </c>
      <c r="B185" s="19"/>
      <c r="C185" s="20" t="s">
        <v>38</v>
      </c>
      <c r="D185" s="20" t="s">
        <v>28</v>
      </c>
      <c r="E185" s="20" t="s">
        <v>127</v>
      </c>
      <c r="F185" s="20"/>
      <c r="G185" s="20"/>
      <c r="H185" s="24">
        <f t="shared" si="1"/>
        <v>288.2</v>
      </c>
    </row>
    <row r="186" spans="1:8" ht="43.5" customHeight="1">
      <c r="A186" s="41" t="s">
        <v>201</v>
      </c>
      <c r="B186" s="19"/>
      <c r="C186" s="20" t="s">
        <v>38</v>
      </c>
      <c r="D186" s="20" t="s">
        <v>28</v>
      </c>
      <c r="E186" s="20" t="s">
        <v>175</v>
      </c>
      <c r="F186" s="20"/>
      <c r="G186" s="20"/>
      <c r="H186" s="24">
        <f t="shared" si="1"/>
        <v>288.2</v>
      </c>
    </row>
    <row r="187" spans="1:8" ht="45" customHeight="1">
      <c r="A187" s="14" t="s">
        <v>177</v>
      </c>
      <c r="B187" s="19"/>
      <c r="C187" s="20" t="s">
        <v>38</v>
      </c>
      <c r="D187" s="20" t="s">
        <v>28</v>
      </c>
      <c r="E187" s="20" t="s">
        <v>175</v>
      </c>
      <c r="F187" s="20" t="s">
        <v>176</v>
      </c>
      <c r="G187" s="20"/>
      <c r="H187" s="24">
        <f t="shared" si="1"/>
        <v>288.2</v>
      </c>
    </row>
    <row r="188" spans="1:8" ht="18.75">
      <c r="A188" s="15" t="s">
        <v>69</v>
      </c>
      <c r="B188" s="19"/>
      <c r="C188" s="20"/>
      <c r="D188" s="20"/>
      <c r="E188" s="20"/>
      <c r="F188" s="20" t="s">
        <v>68</v>
      </c>
      <c r="G188" s="20" t="s">
        <v>98</v>
      </c>
      <c r="H188" s="24">
        <v>288.2</v>
      </c>
    </row>
    <row r="189" spans="1:8" ht="18.75">
      <c r="A189" s="15" t="s">
        <v>56</v>
      </c>
      <c r="B189" s="19"/>
      <c r="C189" s="20" t="s">
        <v>32</v>
      </c>
      <c r="D189" s="20" t="s">
        <v>29</v>
      </c>
      <c r="E189" s="22"/>
      <c r="F189" s="22"/>
      <c r="G189" s="22"/>
      <c r="H189" s="24">
        <f>H190+H198</f>
        <v>290.8</v>
      </c>
    </row>
    <row r="190" spans="1:8" ht="18.75">
      <c r="A190" s="33" t="s">
        <v>199</v>
      </c>
      <c r="B190" s="19"/>
      <c r="C190" s="20" t="s">
        <v>32</v>
      </c>
      <c r="D190" s="20" t="s">
        <v>34</v>
      </c>
      <c r="E190" s="20"/>
      <c r="F190" s="20"/>
      <c r="G190" s="20"/>
      <c r="H190" s="24">
        <f>H191</f>
        <v>20</v>
      </c>
    </row>
    <row r="191" spans="1:8" ht="37.5">
      <c r="A191" s="14" t="s">
        <v>49</v>
      </c>
      <c r="B191" s="19"/>
      <c r="C191" s="20" t="s">
        <v>32</v>
      </c>
      <c r="D191" s="20" t="s">
        <v>34</v>
      </c>
      <c r="E191" s="20" t="s">
        <v>124</v>
      </c>
      <c r="F191" s="20"/>
      <c r="G191" s="20"/>
      <c r="H191" s="24">
        <f>H192</f>
        <v>20</v>
      </c>
    </row>
    <row r="192" spans="1:8" ht="18.75">
      <c r="A192" s="14" t="s">
        <v>84</v>
      </c>
      <c r="B192" s="19"/>
      <c r="C192" s="20" t="s">
        <v>32</v>
      </c>
      <c r="D192" s="20" t="s">
        <v>34</v>
      </c>
      <c r="E192" s="20" t="s">
        <v>125</v>
      </c>
      <c r="F192" s="20"/>
      <c r="G192" s="20"/>
      <c r="H192" s="24">
        <f>H193</f>
        <v>20</v>
      </c>
    </row>
    <row r="193" spans="1:8" ht="18.75">
      <c r="A193" s="14" t="s">
        <v>84</v>
      </c>
      <c r="B193" s="19"/>
      <c r="C193" s="20" t="s">
        <v>32</v>
      </c>
      <c r="D193" s="20" t="s">
        <v>34</v>
      </c>
      <c r="E193" s="20" t="s">
        <v>125</v>
      </c>
      <c r="F193" s="20"/>
      <c r="G193" s="20"/>
      <c r="H193" s="24">
        <f>H194</f>
        <v>20</v>
      </c>
    </row>
    <row r="194" spans="1:8" ht="37.5">
      <c r="A194" s="14" t="s">
        <v>192</v>
      </c>
      <c r="B194" s="19"/>
      <c r="C194" s="20" t="s">
        <v>32</v>
      </c>
      <c r="D194" s="20" t="s">
        <v>34</v>
      </c>
      <c r="E194" s="20" t="s">
        <v>178</v>
      </c>
      <c r="F194" s="20"/>
      <c r="G194" s="20"/>
      <c r="H194" s="24">
        <f>H195</f>
        <v>20</v>
      </c>
    </row>
    <row r="195" spans="1:8" ht="56.25">
      <c r="A195" s="14" t="s">
        <v>119</v>
      </c>
      <c r="B195" s="19"/>
      <c r="C195" s="20" t="s">
        <v>32</v>
      </c>
      <c r="D195" s="20" t="s">
        <v>34</v>
      </c>
      <c r="E195" s="20" t="s">
        <v>178</v>
      </c>
      <c r="F195" s="20" t="s">
        <v>112</v>
      </c>
      <c r="G195" s="20"/>
      <c r="H195" s="24">
        <f>SUM(H196:H197)</f>
        <v>20</v>
      </c>
    </row>
    <row r="196" spans="1:8" ht="37.5">
      <c r="A196" s="14" t="s">
        <v>63</v>
      </c>
      <c r="B196" s="19"/>
      <c r="C196" s="20"/>
      <c r="D196" s="20"/>
      <c r="E196" s="20"/>
      <c r="F196" s="20" t="s">
        <v>62</v>
      </c>
      <c r="G196" s="20" t="s">
        <v>99</v>
      </c>
      <c r="H196" s="24">
        <v>5</v>
      </c>
    </row>
    <row r="197" spans="1:8" ht="18.75">
      <c r="A197" s="14"/>
      <c r="B197" s="19"/>
      <c r="C197" s="20"/>
      <c r="D197" s="20"/>
      <c r="E197" s="20"/>
      <c r="F197" s="20" t="s">
        <v>62</v>
      </c>
      <c r="G197" s="20" t="s">
        <v>80</v>
      </c>
      <c r="H197" s="24">
        <v>15</v>
      </c>
    </row>
    <row r="198" spans="1:8" ht="37.5">
      <c r="A198" s="33" t="s">
        <v>200</v>
      </c>
      <c r="B198" s="19"/>
      <c r="C198" s="20" t="s">
        <v>32</v>
      </c>
      <c r="D198" s="20" t="s">
        <v>36</v>
      </c>
      <c r="E198" s="20"/>
      <c r="F198" s="20"/>
      <c r="G198" s="20"/>
      <c r="H198" s="24">
        <f>H199</f>
        <v>270.8</v>
      </c>
    </row>
    <row r="199" spans="1:8" ht="37.5">
      <c r="A199" s="14" t="s">
        <v>49</v>
      </c>
      <c r="B199" s="19"/>
      <c r="C199" s="20" t="s">
        <v>32</v>
      </c>
      <c r="D199" s="20" t="s">
        <v>36</v>
      </c>
      <c r="E199" s="20" t="s">
        <v>124</v>
      </c>
      <c r="F199" s="20"/>
      <c r="G199" s="20"/>
      <c r="H199" s="24">
        <f>H200</f>
        <v>270.8</v>
      </c>
    </row>
    <row r="200" spans="1:8" ht="18.75">
      <c r="A200" s="14" t="s">
        <v>84</v>
      </c>
      <c r="B200" s="19"/>
      <c r="C200" s="20" t="s">
        <v>32</v>
      </c>
      <c r="D200" s="20" t="s">
        <v>36</v>
      </c>
      <c r="E200" s="20" t="s">
        <v>125</v>
      </c>
      <c r="F200" s="20"/>
      <c r="G200" s="20"/>
      <c r="H200" s="24">
        <f>H201</f>
        <v>270.8</v>
      </c>
    </row>
    <row r="201" spans="1:8" ht="18.75">
      <c r="A201" s="14" t="s">
        <v>84</v>
      </c>
      <c r="B201" s="19"/>
      <c r="C201" s="20" t="s">
        <v>32</v>
      </c>
      <c r="D201" s="20" t="s">
        <v>36</v>
      </c>
      <c r="E201" s="20" t="s">
        <v>125</v>
      </c>
      <c r="F201" s="20"/>
      <c r="G201" s="20"/>
      <c r="H201" s="24">
        <f>H202</f>
        <v>270.8</v>
      </c>
    </row>
    <row r="202" spans="1:8" ht="37.5">
      <c r="A202" s="14" t="s">
        <v>179</v>
      </c>
      <c r="B202" s="19"/>
      <c r="C202" s="20" t="s">
        <v>32</v>
      </c>
      <c r="D202" s="20" t="s">
        <v>36</v>
      </c>
      <c r="E202" s="20" t="s">
        <v>180</v>
      </c>
      <c r="F202" s="20"/>
      <c r="G202" s="20"/>
      <c r="H202" s="24">
        <f>H203</f>
        <v>270.8</v>
      </c>
    </row>
    <row r="203" spans="1:8" ht="56.25">
      <c r="A203" s="14" t="s">
        <v>119</v>
      </c>
      <c r="B203" s="19"/>
      <c r="C203" s="20" t="s">
        <v>32</v>
      </c>
      <c r="D203" s="20" t="s">
        <v>36</v>
      </c>
      <c r="E203" s="20" t="s">
        <v>180</v>
      </c>
      <c r="F203" s="20" t="s">
        <v>112</v>
      </c>
      <c r="G203" s="20"/>
      <c r="H203" s="24">
        <f>SUM(H204:H204)</f>
        <v>270.8</v>
      </c>
    </row>
    <row r="204" spans="1:8" ht="37.5">
      <c r="A204" s="14" t="s">
        <v>63</v>
      </c>
      <c r="B204" s="19"/>
      <c r="C204" s="20"/>
      <c r="D204" s="20"/>
      <c r="E204" s="39" t="s">
        <v>181</v>
      </c>
      <c r="F204" s="20" t="s">
        <v>62</v>
      </c>
      <c r="G204" s="20" t="s">
        <v>79</v>
      </c>
      <c r="H204" s="24">
        <v>270.8</v>
      </c>
    </row>
  </sheetData>
  <sheetProtection/>
  <mergeCells count="6">
    <mergeCell ref="A7:H7"/>
    <mergeCell ref="A8:H8"/>
    <mergeCell ref="E1:H1"/>
    <mergeCell ref="E2:H2"/>
    <mergeCell ref="E3:H3"/>
    <mergeCell ref="E4:H4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60" r:id="rId1"/>
  <rowBreaks count="5" manualBreakCount="5">
    <brk id="38" max="7" man="1"/>
    <brk id="72" max="7" man="1"/>
    <brk id="104" max="7" man="1"/>
    <brk id="143" max="7" man="1"/>
    <brk id="1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2016-02-02T12:07:06Z</cp:lastPrinted>
  <dcterms:created xsi:type="dcterms:W3CDTF">2010-11-02T06:17:02Z</dcterms:created>
  <dcterms:modified xsi:type="dcterms:W3CDTF">2016-02-02T12:35:04Z</dcterms:modified>
  <cp:category/>
  <cp:version/>
  <cp:contentType/>
  <cp:contentStatus/>
</cp:coreProperties>
</file>